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0" yWindow="405" windowWidth="15600" windowHeight="10395" activeTab="1"/>
  </bookViews>
  <sheets>
    <sheet name="Analysis XII Science " sheetId="1" r:id="rId1"/>
    <sheet name="Analysis X " sheetId="3" r:id="rId2"/>
    <sheet name="Analysis XII COMM" sheetId="2" r:id="rId3"/>
  </sheets>
  <calcPr calcId="12451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3"/>
  <c r="L50" s="1"/>
  <c r="J49"/>
  <c r="L49" s="1"/>
  <c r="J48"/>
  <c r="L48" s="1"/>
  <c r="J47"/>
  <c r="L47" s="1"/>
  <c r="J46"/>
  <c r="L46" s="1"/>
  <c r="J45"/>
  <c r="L45" s="1"/>
  <c r="J44"/>
  <c r="L44" s="1"/>
  <c r="J43"/>
  <c r="L43" s="1"/>
  <c r="J40"/>
  <c r="L40" s="1"/>
  <c r="J39"/>
  <c r="L39" s="1"/>
  <c r="J38"/>
  <c r="L38" s="1"/>
  <c r="J37"/>
  <c r="L37" s="1"/>
  <c r="J36"/>
  <c r="L36" s="1"/>
  <c r="J35"/>
  <c r="L35" s="1"/>
  <c r="J34"/>
  <c r="L34" s="1"/>
  <c r="J33"/>
  <c r="L33" s="1"/>
  <c r="J32"/>
  <c r="L32" s="1"/>
  <c r="J31"/>
  <c r="L31" s="1"/>
  <c r="J30"/>
  <c r="L30" s="1"/>
  <c r="J29"/>
  <c r="L29" s="1"/>
  <c r="J28"/>
  <c r="L28" s="1"/>
  <c r="J27"/>
  <c r="L27" s="1"/>
  <c r="J26"/>
  <c r="L26" s="1"/>
  <c r="J25"/>
  <c r="L25" s="1"/>
  <c r="J24"/>
  <c r="L24" s="1"/>
  <c r="J23"/>
  <c r="L23" s="1"/>
  <c r="J22"/>
  <c r="L22" s="1"/>
  <c r="J21"/>
  <c r="L21" s="1"/>
  <c r="J20"/>
  <c r="L20" s="1"/>
  <c r="J19"/>
  <c r="L19" s="1"/>
  <c r="J18"/>
  <c r="L18" s="1"/>
  <c r="J17"/>
  <c r="L17" s="1"/>
  <c r="J16"/>
  <c r="L16" s="1"/>
  <c r="J15"/>
  <c r="L15" s="1"/>
  <c r="J14"/>
  <c r="L14" s="1"/>
  <c r="J13"/>
  <c r="J12"/>
  <c r="L12" s="1"/>
  <c r="J11"/>
  <c r="L11" s="1"/>
  <c r="J10"/>
  <c r="L10" s="1"/>
  <c r="L36" i="2"/>
  <c r="N36" s="1"/>
  <c r="L35"/>
  <c r="N35" s="1"/>
  <c r="L34"/>
  <c r="N34" s="1"/>
  <c r="L33"/>
  <c r="N33" s="1"/>
  <c r="L32"/>
  <c r="N32" s="1"/>
  <c r="L31"/>
  <c r="N31" s="1"/>
  <c r="L30"/>
  <c r="N30" s="1"/>
  <c r="L29"/>
  <c r="N29" s="1"/>
  <c r="L28"/>
  <c r="N28" s="1"/>
  <c r="L21"/>
  <c r="N21" s="1"/>
  <c r="L27"/>
  <c r="N27" s="1"/>
  <c r="L26"/>
  <c r="L25"/>
  <c r="N25" s="1"/>
  <c r="L24"/>
  <c r="N24" s="1"/>
  <c r="L23"/>
  <c r="N23" s="1"/>
  <c r="L22"/>
  <c r="N22" s="1"/>
  <c r="L20"/>
  <c r="N20" s="1"/>
  <c r="L19"/>
  <c r="N19" s="1"/>
  <c r="L18"/>
  <c r="N18" s="1"/>
  <c r="L17"/>
  <c r="N17" s="1"/>
  <c r="L16"/>
  <c r="N16" s="1"/>
  <c r="L15"/>
  <c r="N15" s="1"/>
  <c r="L13"/>
  <c r="N13" s="1"/>
  <c r="L12"/>
  <c r="N12" s="1"/>
  <c r="L11"/>
  <c r="N11" s="1"/>
  <c r="L10"/>
  <c r="N10" s="1"/>
  <c r="L9"/>
  <c r="N9" s="1"/>
  <c r="L14"/>
  <c r="N14" s="1"/>
  <c r="L15" i="1"/>
  <c r="N15" s="1"/>
  <c r="L17"/>
  <c r="N17" s="1"/>
  <c r="L16"/>
  <c r="N16" s="1"/>
  <c r="L14"/>
  <c r="N14" s="1"/>
  <c r="L13"/>
  <c r="N13" s="1"/>
  <c r="L12"/>
  <c r="N12" s="1"/>
  <c r="L11"/>
  <c r="N11" s="1"/>
  <c r="L10"/>
  <c r="N10" s="1"/>
  <c r="L9"/>
  <c r="N9" s="1"/>
</calcChain>
</file>

<file path=xl/sharedStrings.xml><?xml version="1.0" encoding="utf-8"?>
<sst xmlns="http://schemas.openxmlformats.org/spreadsheetml/2006/main" count="367" uniqueCount="169">
  <si>
    <t>TMA VIDYA NIKETAN</t>
  </si>
  <si>
    <t>Scheme No. 78, A.B. Road , Indore-452010</t>
  </si>
  <si>
    <t>Phone No.: 4977906,2553588</t>
  </si>
  <si>
    <t>E-mail:itmavn@yahoo.com</t>
  </si>
  <si>
    <t>S.No</t>
  </si>
  <si>
    <t>Name Of Student</t>
  </si>
  <si>
    <t>English</t>
  </si>
  <si>
    <t>Math</t>
  </si>
  <si>
    <t>Physics</t>
  </si>
  <si>
    <t>Chemistry</t>
  </si>
  <si>
    <t>PE</t>
  </si>
  <si>
    <t>CS</t>
  </si>
  <si>
    <t>BIO</t>
  </si>
  <si>
    <t>Total</t>
  </si>
  <si>
    <t>G.Total</t>
  </si>
  <si>
    <t>%</t>
  </si>
  <si>
    <t>Division</t>
  </si>
  <si>
    <t>Result</t>
  </si>
  <si>
    <t>Renk</t>
  </si>
  <si>
    <t>II</t>
  </si>
  <si>
    <t>PASS</t>
  </si>
  <si>
    <t>I</t>
  </si>
  <si>
    <t>FAIL</t>
  </si>
  <si>
    <t>Rank Holder</t>
  </si>
  <si>
    <t>Summary</t>
  </si>
  <si>
    <t>S. No.</t>
  </si>
  <si>
    <t>Name of the student</t>
  </si>
  <si>
    <t>Rank</t>
  </si>
  <si>
    <t>Total Appeared</t>
  </si>
  <si>
    <t>Total Pass</t>
  </si>
  <si>
    <t>Total Comp.</t>
  </si>
  <si>
    <t>III</t>
  </si>
  <si>
    <t>Total Fail</t>
  </si>
  <si>
    <t xml:space="preserve">Sakshi Thakur </t>
  </si>
  <si>
    <t>Abhishek Pandey</t>
  </si>
  <si>
    <t>COMP</t>
  </si>
  <si>
    <t>Ankit Rajput</t>
  </si>
  <si>
    <t>Anuj Yadav</t>
  </si>
  <si>
    <t xml:space="preserve">Arpit Badoliya </t>
  </si>
  <si>
    <t xml:space="preserve">Jayant Verma </t>
  </si>
  <si>
    <t xml:space="preserve">Jeevan Gurjar </t>
  </si>
  <si>
    <t>Uday Singh Thakur</t>
  </si>
  <si>
    <t>Rohit Negi</t>
  </si>
  <si>
    <t>Nil</t>
  </si>
  <si>
    <t>Over All  Pass %    88.8 %</t>
  </si>
  <si>
    <t>ITMA VIDYA NIKETAN</t>
  </si>
  <si>
    <t>S.NO.</t>
  </si>
  <si>
    <t xml:space="preserve">Roll No. </t>
  </si>
  <si>
    <t>Pin</t>
  </si>
  <si>
    <t>ECO</t>
  </si>
  <si>
    <t>BS</t>
  </si>
  <si>
    <t>ACC</t>
  </si>
  <si>
    <t>Pass</t>
  </si>
  <si>
    <t>'798124'</t>
  </si>
  <si>
    <t>'078534'</t>
  </si>
  <si>
    <t>'194562'</t>
  </si>
  <si>
    <t>'342910'</t>
  </si>
  <si>
    <t>'254379'</t>
  </si>
  <si>
    <t>'190267'</t>
  </si>
  <si>
    <t>'906523'</t>
  </si>
  <si>
    <t>'305128'</t>
  </si>
  <si>
    <t>'426951'</t>
  </si>
  <si>
    <t>'028319'</t>
  </si>
  <si>
    <t>'657402'</t>
  </si>
  <si>
    <t>'850369'</t>
  </si>
  <si>
    <t>'659208'</t>
  </si>
  <si>
    <t>'067849'</t>
  </si>
  <si>
    <t>'738152'</t>
  </si>
  <si>
    <t>'318072'</t>
  </si>
  <si>
    <t>'908165'</t>
  </si>
  <si>
    <t>'527049'</t>
  </si>
  <si>
    <t>'410526'</t>
  </si>
  <si>
    <t>'239784'</t>
  </si>
  <si>
    <t>'378690'</t>
  </si>
  <si>
    <t>Overall Pass %</t>
  </si>
  <si>
    <t>Summery</t>
  </si>
  <si>
    <t>Result Analysis Grade XII SCI 2022-23</t>
  </si>
  <si>
    <t>Result Analysis Grede XII Com 2022-23</t>
  </si>
  <si>
    <t>Ayushi Kumavat</t>
  </si>
  <si>
    <t>Amisha Gurjar</t>
  </si>
  <si>
    <t>Anshika Bhadoriya</t>
  </si>
  <si>
    <t>Deepshikha Jain</t>
  </si>
  <si>
    <t xml:space="preserve">Harshita Khichi </t>
  </si>
  <si>
    <t>Muskan Garg</t>
  </si>
  <si>
    <t>Maths</t>
  </si>
  <si>
    <t>Palak Gurjar</t>
  </si>
  <si>
    <t>Palak Rana</t>
  </si>
  <si>
    <t xml:space="preserve">Pooja Kumavat </t>
  </si>
  <si>
    <t xml:space="preserve">Prachi Sheoran </t>
  </si>
  <si>
    <t>Pragya Patel</t>
  </si>
  <si>
    <t>Prakrati Vishwakarma</t>
  </si>
  <si>
    <t xml:space="preserve">Saloni Tanwar </t>
  </si>
  <si>
    <t xml:space="preserve">II </t>
  </si>
  <si>
    <t>Suhani Rawal</t>
  </si>
  <si>
    <t>Suhani Tanwar</t>
  </si>
  <si>
    <t>Asmeet Singh</t>
  </si>
  <si>
    <t>Harshit Ingle</t>
  </si>
  <si>
    <t>Harshvardhan Singh</t>
  </si>
  <si>
    <t>Himanshu Payasi</t>
  </si>
  <si>
    <t>Indarjeet Sahu</t>
  </si>
  <si>
    <t>Jatin Patle</t>
  </si>
  <si>
    <t>Manav Meshram</t>
  </si>
  <si>
    <t xml:space="preserve">Paras Chouhan </t>
  </si>
  <si>
    <t>Prashant Mourya</t>
  </si>
  <si>
    <t xml:space="preserve">PASS </t>
  </si>
  <si>
    <t>Sonu Foujdar</t>
  </si>
  <si>
    <t xml:space="preserve">Sudhansh Singh </t>
  </si>
  <si>
    <t>Varun Gupta</t>
  </si>
  <si>
    <t xml:space="preserve">Yuvraj Bedi </t>
  </si>
  <si>
    <t xml:space="preserve">Ayushi Kumavat </t>
  </si>
  <si>
    <t>Hindi</t>
  </si>
  <si>
    <t>Science</t>
  </si>
  <si>
    <t>Ratail</t>
  </si>
  <si>
    <t>Out Of</t>
  </si>
  <si>
    <t>Divis.</t>
  </si>
  <si>
    <t>S.No.</t>
  </si>
  <si>
    <t>Result Analysis Grede X  2022-23</t>
  </si>
  <si>
    <t>Math St.</t>
  </si>
  <si>
    <t xml:space="preserve">Math Basic </t>
  </si>
  <si>
    <t xml:space="preserve">Aarti Badoliya </t>
  </si>
  <si>
    <t>Anjali Pandey</t>
  </si>
  <si>
    <t xml:space="preserve">Avni Jain </t>
  </si>
  <si>
    <t xml:space="preserve">Apeksha Jain </t>
  </si>
  <si>
    <t>Christina Ahanthem</t>
  </si>
  <si>
    <t xml:space="preserve">Himani Shrivastava </t>
  </si>
  <si>
    <t xml:space="preserve">Khushi Singh </t>
  </si>
  <si>
    <t>Khyati Vishwakarma</t>
  </si>
  <si>
    <t>Mahak Sharma</t>
  </si>
  <si>
    <t>Mahima Rathore</t>
  </si>
  <si>
    <t>Muskan Wagh</t>
  </si>
  <si>
    <t>Rashi Shrivastava</t>
  </si>
  <si>
    <t xml:space="preserve">Ridhima Tirole </t>
  </si>
  <si>
    <t>Sakshi Poonia</t>
  </si>
  <si>
    <t>Sakshi Yadav</t>
  </si>
  <si>
    <t xml:space="preserve">Sarita Shah </t>
  </si>
  <si>
    <t>Satakshi Patil</t>
  </si>
  <si>
    <t>Sunidhi Pandey</t>
  </si>
  <si>
    <t>Yashika Patil</t>
  </si>
  <si>
    <t>Aditya Mansuri</t>
  </si>
  <si>
    <t>Aditya Rajput</t>
  </si>
  <si>
    <t>Dhairya Patel</t>
  </si>
  <si>
    <t xml:space="preserve">Irfan Mollah </t>
  </si>
  <si>
    <t>Kabir Sharma</t>
  </si>
  <si>
    <t>Lakshya Rai</t>
  </si>
  <si>
    <t>Ojas Singh Bais</t>
  </si>
  <si>
    <t>Piyush Sahu</t>
  </si>
  <si>
    <t xml:space="preserve">Rohit Chouhan </t>
  </si>
  <si>
    <t xml:space="preserve">Ritik Parmar </t>
  </si>
  <si>
    <t xml:space="preserve">Ronak Sen </t>
  </si>
  <si>
    <t xml:space="preserve">Shourya Singh Chouhan </t>
  </si>
  <si>
    <t>Siddharth Alanse</t>
  </si>
  <si>
    <t>Sujal Rajput</t>
  </si>
  <si>
    <t>Sumit Kumawat</t>
  </si>
  <si>
    <t xml:space="preserve">I </t>
  </si>
  <si>
    <t>Tanishq Dhote</t>
  </si>
  <si>
    <t>Vansh Tiwari</t>
  </si>
  <si>
    <t>Vishv Kumar Vishwakarma</t>
  </si>
  <si>
    <t>Yash Jain</t>
  </si>
  <si>
    <t>Yash Sen</t>
  </si>
  <si>
    <t>Ridhima Tirole</t>
  </si>
  <si>
    <t xml:space="preserve">Yash Jain </t>
  </si>
  <si>
    <t>Private School Result % :- 95.27</t>
  </si>
  <si>
    <t>Private School Result % :- 87.95</t>
  </si>
  <si>
    <t>Our School's  Result  % :- 97.4</t>
  </si>
  <si>
    <t>Over all CBSE Result % :- 93.12</t>
  </si>
  <si>
    <t>Over all CBSE Result % :- 87.33</t>
  </si>
  <si>
    <t>Our School's  Result % :-88.8</t>
  </si>
  <si>
    <t>Our School's Result  % :-89</t>
  </si>
  <si>
    <t>So. Science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</si>
</sst>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8" xfId="0" applyBorder="1" applyAlignment="1">
      <alignment wrapText="1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/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9" fontId="0" fillId="0" borderId="0" xfId="0" applyNumberFormat="1"/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5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5" xfId="0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/>
    <xf numFmtId="0" fontId="5" fillId="2" borderId="9" xfId="0" applyFont="1" applyFill="1" applyBorder="1"/>
    <xf numFmtId="0" fontId="4" fillId="0" borderId="9" xfId="0" applyFont="1" applyBorder="1" applyAlignment="1">
      <alignment horizontal="center"/>
    </xf>
    <xf numFmtId="2" fontId="5" fillId="0" borderId="9" xfId="0" applyNumberFormat="1" applyFont="1" applyBorder="1"/>
    <xf numFmtId="0" fontId="5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2" fontId="5" fillId="0" borderId="0" xfId="0" applyNumberFormat="1" applyFont="1"/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/>
    <xf numFmtId="0" fontId="4" fillId="0" borderId="5" xfId="0" applyFont="1" applyBorder="1"/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2" fontId="4" fillId="0" borderId="0" xfId="0" applyNumberFormat="1" applyFont="1" applyAlignment="1">
      <alignment horizontal="left" wrapText="1"/>
    </xf>
    <xf numFmtId="2" fontId="4" fillId="0" borderId="5" xfId="0" applyNumberFormat="1" applyFont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left"/>
    </xf>
    <xf numFmtId="2" fontId="4" fillId="0" borderId="0" xfId="0" applyNumberFormat="1" applyFont="1" applyAlignment="1">
      <alignment horizontal="center" wrapText="1"/>
    </xf>
    <xf numFmtId="2" fontId="4" fillId="0" borderId="5" xfId="0" applyNumberFormat="1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1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688181</xdr:colOff>
      <xdr:row>0</xdr:row>
      <xdr:rowOff>180975</xdr:rowOff>
    </xdr:from>
    <xdr:to>
      <xdr:col>9</xdr:col>
      <xdr:colOff>180974</xdr:colOff>
      <xdr:row>3</xdr:row>
      <xdr:rowOff>47625</xdr:rowOff>
    </xdr:to>
    <xdr:pic>
      <xdr:nvPicPr>
        <xdr:cNvPr id="2" name="Picture 1" descr="C:\Users\user\Desktop\Result XII 2021-22_files\image002.gif">
          <a:extLst>
            <a:ext uri="{FF2B5EF4-FFF2-40B4-BE49-F238E27FC236}">
              <a16:creationId xmlns:a16="http://schemas.microsoft.com/office/drawing/2014/main" xmlns="" id="{1D9A5A49-2026-4AD1-9B4F-2E7803398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17181" y="180975"/>
          <a:ext cx="550068" cy="4381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366802</xdr:colOff>
      <xdr:row>0</xdr:row>
      <xdr:rowOff>172887</xdr:rowOff>
    </xdr:from>
    <xdr:to>
      <xdr:col>6</xdr:col>
      <xdr:colOff>383157</xdr:colOff>
      <xdr:row>2</xdr:row>
      <xdr:rowOff>170731</xdr:rowOff>
    </xdr:to>
    <xdr:pic>
      <xdr:nvPicPr>
        <xdr:cNvPr id="2" name="Picture 1" descr="C:\Users\user\Desktop\Result XII 2021-22_files\image004.gif">
          <a:extLst>
            <a:ext uri="{FF2B5EF4-FFF2-40B4-BE49-F238E27FC236}">
              <a16:creationId xmlns:a16="http://schemas.microsoft.com/office/drawing/2014/main" xmlns="" id="{E0AA4EAD-F227-48FF-8CF6-50B66E6EC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28146" y="172887"/>
          <a:ext cx="582463" cy="3752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690562</xdr:colOff>
      <xdr:row>1</xdr:row>
      <xdr:rowOff>59531</xdr:rowOff>
    </xdr:from>
    <xdr:to>
      <xdr:col>9</xdr:col>
      <xdr:colOff>269081</xdr:colOff>
      <xdr:row>2</xdr:row>
      <xdr:rowOff>659606</xdr:rowOff>
    </xdr:to>
    <xdr:pic>
      <xdr:nvPicPr>
        <xdr:cNvPr id="2" name="Picture 1" descr="C:\Users\user\Desktop\Result XII 2021-22_files\image004.gif">
          <a:extLst>
            <a:ext uri="{FF2B5EF4-FFF2-40B4-BE49-F238E27FC236}">
              <a16:creationId xmlns:a16="http://schemas.microsoft.com/office/drawing/2014/main" xmlns="" id="{33D2C776-3EC0-4D33-8B84-DAC8AB22F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2937" y="250031"/>
          <a:ext cx="740569" cy="7905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9"/>
  <sheetViews>
    <sheetView topLeftCell="A16" workbookViewId="0">
      <selection activeCell="A26" sqref="A26:E26"/>
    </sheetView>
  </sheetViews>
  <sheetFormatPr defaultRowHeight="15"/>
  <cols>
    <col min="1" max="1" width="5.28515625" customWidth="1"/>
    <col min="2" max="2" width="16.28515625" bestFit="1" customWidth="1"/>
    <col min="3" max="3" width="12.42578125" hidden="1" customWidth="1"/>
    <col min="4" max="4" width="0" hidden="1" customWidth="1"/>
    <col min="5" max="5" width="12.7109375" customWidth="1"/>
    <col min="6" max="6" width="8.140625" customWidth="1"/>
    <col min="8" max="8" width="10.85546875" bestFit="1" customWidth="1"/>
    <col min="9" max="9" width="5" bestFit="1" customWidth="1"/>
    <col min="10" max="10" width="6" customWidth="1"/>
    <col min="11" max="11" width="6.5703125" customWidth="1"/>
    <col min="12" max="12" width="8" customWidth="1"/>
    <col min="13" max="13" width="8.28515625" customWidth="1"/>
    <col min="16" max="16" width="7.5703125" bestFit="1" customWidth="1"/>
    <col min="17" max="17" width="6.28515625" bestFit="1" customWidth="1"/>
  </cols>
  <sheetData>
    <row r="1" spans="1:18" ht="15" customHeight="1">
      <c r="A1" s="1"/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2"/>
    </row>
    <row r="2" spans="1:18">
      <c r="A2" s="3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4"/>
    </row>
    <row r="3" spans="1:18">
      <c r="A3" s="3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4"/>
    </row>
    <row r="4" spans="1:18" ht="15" customHeight="1">
      <c r="A4" s="3"/>
      <c r="B4" s="79" t="s">
        <v>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80"/>
    </row>
    <row r="5" spans="1:18" ht="15" customHeight="1">
      <c r="A5" s="3"/>
      <c r="B5" s="79" t="s">
        <v>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80"/>
    </row>
    <row r="6" spans="1:18" ht="15" customHeight="1">
      <c r="A6" s="3"/>
      <c r="B6" s="79" t="s">
        <v>3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80"/>
    </row>
    <row r="7" spans="1:18" ht="15" customHeight="1">
      <c r="A7" s="5"/>
      <c r="B7" s="84" t="s">
        <v>76</v>
      </c>
      <c r="C7" s="79"/>
      <c r="D7" s="79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6"/>
    </row>
    <row r="8" spans="1:18" ht="31.5">
      <c r="A8" s="7" t="s">
        <v>4</v>
      </c>
      <c r="B8" s="8" t="s">
        <v>5</v>
      </c>
      <c r="C8" s="9"/>
      <c r="D8" s="9"/>
      <c r="E8" s="10" t="s">
        <v>6</v>
      </c>
      <c r="F8" s="11" t="s">
        <v>7</v>
      </c>
      <c r="G8" s="11" t="s">
        <v>8</v>
      </c>
      <c r="H8" s="11" t="s">
        <v>9</v>
      </c>
      <c r="I8" s="11" t="s">
        <v>10</v>
      </c>
      <c r="J8" s="11" t="s">
        <v>11</v>
      </c>
      <c r="K8" s="11" t="s">
        <v>12</v>
      </c>
      <c r="L8" s="11" t="s">
        <v>13</v>
      </c>
      <c r="M8" s="11" t="s">
        <v>14</v>
      </c>
      <c r="N8" s="11" t="s">
        <v>15</v>
      </c>
      <c r="O8" s="11" t="s">
        <v>16</v>
      </c>
      <c r="P8" s="11" t="s">
        <v>17</v>
      </c>
      <c r="Q8" s="11" t="s">
        <v>18</v>
      </c>
      <c r="R8" s="12"/>
    </row>
    <row r="9" spans="1:18" ht="15.75">
      <c r="A9" s="13">
        <v>1</v>
      </c>
      <c r="B9" s="14" t="s">
        <v>33</v>
      </c>
      <c r="C9" s="14"/>
      <c r="D9" s="14"/>
      <c r="E9" s="14">
        <v>70</v>
      </c>
      <c r="G9" s="14">
        <v>48</v>
      </c>
      <c r="H9" s="14">
        <v>57</v>
      </c>
      <c r="I9" s="14">
        <v>68</v>
      </c>
      <c r="J9" s="14"/>
      <c r="K9" s="14">
        <v>61</v>
      </c>
      <c r="L9" s="14">
        <f>SUM(E9+F9+G9+H9+I9+J9+K9)</f>
        <v>304</v>
      </c>
      <c r="M9" s="14">
        <v>500</v>
      </c>
      <c r="N9" s="14">
        <f>L9/M9*100</f>
        <v>60.8</v>
      </c>
      <c r="O9" s="14" t="s">
        <v>21</v>
      </c>
      <c r="P9" s="14" t="s">
        <v>20</v>
      </c>
      <c r="Q9" s="14"/>
      <c r="R9" s="12"/>
    </row>
    <row r="10" spans="1:18" ht="33.75" customHeight="1">
      <c r="A10" s="13">
        <v>2</v>
      </c>
      <c r="B10" s="14" t="s">
        <v>34</v>
      </c>
      <c r="C10" s="14"/>
      <c r="D10" s="14"/>
      <c r="E10" s="14">
        <v>68</v>
      </c>
      <c r="F10" s="14">
        <v>44</v>
      </c>
      <c r="G10" s="14">
        <v>50</v>
      </c>
      <c r="H10" s="16">
        <v>38</v>
      </c>
      <c r="I10" s="14">
        <v>67</v>
      </c>
      <c r="J10" s="14"/>
      <c r="K10" s="14"/>
      <c r="L10" s="14">
        <f t="shared" ref="L10:L17" si="0">SUM(E10+F10+G10+H10+I10+J10+K10)</f>
        <v>267</v>
      </c>
      <c r="M10" s="14">
        <v>500</v>
      </c>
      <c r="N10" s="14">
        <f t="shared" ref="N10:N17" si="1">L10/M10*100</f>
        <v>53.400000000000006</v>
      </c>
      <c r="O10" s="14"/>
      <c r="P10" s="16" t="s">
        <v>35</v>
      </c>
      <c r="Q10" s="14"/>
      <c r="R10" s="12"/>
    </row>
    <row r="11" spans="1:18" ht="15.75">
      <c r="A11" s="13">
        <v>3</v>
      </c>
      <c r="B11" s="14" t="s">
        <v>36</v>
      </c>
      <c r="C11" s="14"/>
      <c r="D11" s="14"/>
      <c r="E11" s="14">
        <v>81</v>
      </c>
      <c r="F11" s="14">
        <v>68</v>
      </c>
      <c r="G11" s="14">
        <v>61</v>
      </c>
      <c r="H11" s="14">
        <v>60</v>
      </c>
      <c r="I11" s="14">
        <v>92</v>
      </c>
      <c r="J11" s="14"/>
      <c r="K11" s="14"/>
      <c r="L11" s="14">
        <f t="shared" si="0"/>
        <v>362</v>
      </c>
      <c r="M11" s="14">
        <v>500</v>
      </c>
      <c r="N11" s="14">
        <f t="shared" si="1"/>
        <v>72.399999999999991</v>
      </c>
      <c r="O11" s="14" t="s">
        <v>21</v>
      </c>
      <c r="P11" s="14" t="s">
        <v>20</v>
      </c>
      <c r="Q11" s="14">
        <v>2</v>
      </c>
      <c r="R11" s="12"/>
    </row>
    <row r="12" spans="1:18" ht="15.75">
      <c r="A12" s="13">
        <v>4</v>
      </c>
      <c r="B12" s="14" t="s">
        <v>37</v>
      </c>
      <c r="C12" s="14"/>
      <c r="D12" s="14"/>
      <c r="E12" s="14">
        <v>82</v>
      </c>
      <c r="F12" s="15">
        <v>44</v>
      </c>
      <c r="G12" s="14">
        <v>49</v>
      </c>
      <c r="H12" s="14">
        <v>59</v>
      </c>
      <c r="I12" s="14">
        <v>88</v>
      </c>
      <c r="J12" s="14"/>
      <c r="K12" s="14"/>
      <c r="L12" s="14">
        <f t="shared" si="0"/>
        <v>322</v>
      </c>
      <c r="M12" s="14">
        <v>500</v>
      </c>
      <c r="N12" s="14">
        <f t="shared" si="1"/>
        <v>64.400000000000006</v>
      </c>
      <c r="O12" s="14" t="s">
        <v>21</v>
      </c>
      <c r="P12" s="14" t="s">
        <v>20</v>
      </c>
      <c r="Q12" s="14"/>
      <c r="R12" s="12"/>
    </row>
    <row r="13" spans="1:18" ht="15.75">
      <c r="A13" s="13">
        <v>5</v>
      </c>
      <c r="B13" s="14" t="s">
        <v>38</v>
      </c>
      <c r="C13" s="14"/>
      <c r="D13" s="14"/>
      <c r="E13" s="14">
        <v>83</v>
      </c>
      <c r="F13" s="14">
        <v>51</v>
      </c>
      <c r="G13" s="14">
        <v>50</v>
      </c>
      <c r="H13" s="14">
        <v>51</v>
      </c>
      <c r="I13" s="14">
        <v>84</v>
      </c>
      <c r="J13" s="14"/>
      <c r="K13" s="14"/>
      <c r="L13" s="14">
        <f t="shared" si="0"/>
        <v>319</v>
      </c>
      <c r="M13" s="14">
        <v>500</v>
      </c>
      <c r="N13" s="14">
        <f t="shared" si="1"/>
        <v>63.800000000000004</v>
      </c>
      <c r="O13" s="14" t="s">
        <v>21</v>
      </c>
      <c r="P13" s="14" t="s">
        <v>20</v>
      </c>
      <c r="Q13" s="14"/>
      <c r="R13" s="12"/>
    </row>
    <row r="14" spans="1:18" ht="15.75">
      <c r="A14" s="13">
        <v>6</v>
      </c>
      <c r="B14" s="14" t="s">
        <v>39</v>
      </c>
      <c r="C14" s="14"/>
      <c r="D14" s="14"/>
      <c r="E14" s="15">
        <v>79</v>
      </c>
      <c r="F14" s="15">
        <v>57</v>
      </c>
      <c r="G14" s="15">
        <v>50</v>
      </c>
      <c r="H14" s="15">
        <v>60</v>
      </c>
      <c r="I14" s="15">
        <v>89</v>
      </c>
      <c r="J14" s="15"/>
      <c r="K14" s="15"/>
      <c r="L14" s="15">
        <f t="shared" si="0"/>
        <v>335</v>
      </c>
      <c r="M14" s="15">
        <v>500</v>
      </c>
      <c r="N14" s="15">
        <f t="shared" si="1"/>
        <v>67</v>
      </c>
      <c r="O14" s="15" t="s">
        <v>21</v>
      </c>
      <c r="P14" s="15" t="s">
        <v>20</v>
      </c>
      <c r="Q14" s="15"/>
      <c r="R14" s="12"/>
    </row>
    <row r="15" spans="1:18" ht="15.75">
      <c r="A15" s="13">
        <v>7</v>
      </c>
      <c r="B15" s="14" t="s">
        <v>40</v>
      </c>
      <c r="C15" s="14"/>
      <c r="D15" s="14"/>
      <c r="E15" s="15">
        <v>73</v>
      </c>
      <c r="F15" s="33"/>
      <c r="G15" s="15">
        <v>64</v>
      </c>
      <c r="H15" s="15">
        <v>63</v>
      </c>
      <c r="I15" s="15">
        <v>87</v>
      </c>
      <c r="J15" s="15"/>
      <c r="K15" s="15">
        <v>79</v>
      </c>
      <c r="L15" s="15">
        <f t="shared" si="0"/>
        <v>366</v>
      </c>
      <c r="M15" s="15">
        <v>500</v>
      </c>
      <c r="N15" s="15">
        <f t="shared" si="1"/>
        <v>73.2</v>
      </c>
      <c r="O15" s="15" t="s">
        <v>21</v>
      </c>
      <c r="P15" s="15" t="s">
        <v>20</v>
      </c>
      <c r="Q15" s="15">
        <v>1</v>
      </c>
      <c r="R15" s="12"/>
    </row>
    <row r="16" spans="1:18" ht="15.75">
      <c r="A16" s="13">
        <v>8</v>
      </c>
      <c r="B16" s="14" t="s">
        <v>42</v>
      </c>
      <c r="C16" s="14"/>
      <c r="D16" s="14"/>
      <c r="E16" s="15">
        <v>68</v>
      </c>
      <c r="F16" s="15">
        <v>46</v>
      </c>
      <c r="G16" s="15">
        <v>52</v>
      </c>
      <c r="H16" s="15">
        <v>59</v>
      </c>
      <c r="I16" s="15">
        <v>85</v>
      </c>
      <c r="J16" s="15"/>
      <c r="K16" s="15"/>
      <c r="L16" s="15">
        <f t="shared" si="0"/>
        <v>310</v>
      </c>
      <c r="M16" s="15">
        <v>500</v>
      </c>
      <c r="N16" s="15">
        <f t="shared" si="1"/>
        <v>62</v>
      </c>
      <c r="O16" s="15" t="s">
        <v>21</v>
      </c>
      <c r="P16" s="15" t="s">
        <v>20</v>
      </c>
      <c r="Q16" s="15"/>
      <c r="R16" s="12"/>
    </row>
    <row r="17" spans="1:18" ht="31.5">
      <c r="A17" s="13">
        <v>9</v>
      </c>
      <c r="B17" s="14" t="s">
        <v>41</v>
      </c>
      <c r="C17" s="14"/>
      <c r="D17" s="14"/>
      <c r="E17" s="15">
        <v>68</v>
      </c>
      <c r="F17" s="15">
        <v>71</v>
      </c>
      <c r="G17" s="15">
        <v>64</v>
      </c>
      <c r="H17" s="15">
        <v>60</v>
      </c>
      <c r="I17" s="15">
        <v>80</v>
      </c>
      <c r="J17" s="15"/>
      <c r="K17" s="15"/>
      <c r="L17" s="15">
        <f t="shared" si="0"/>
        <v>343</v>
      </c>
      <c r="M17" s="15">
        <v>500</v>
      </c>
      <c r="N17" s="15">
        <f t="shared" si="1"/>
        <v>68.600000000000009</v>
      </c>
      <c r="O17" s="15" t="s">
        <v>21</v>
      </c>
      <c r="P17" s="15" t="s">
        <v>20</v>
      </c>
      <c r="Q17" s="15">
        <v>3</v>
      </c>
      <c r="R17" s="12"/>
    </row>
    <row r="18" spans="1:18" ht="15" customHeight="1">
      <c r="A18" s="17"/>
      <c r="B18" s="18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12"/>
    </row>
    <row r="19" spans="1:18" ht="15.75">
      <c r="A19" s="17"/>
      <c r="B19" s="18"/>
      <c r="E19" s="86" t="s">
        <v>44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12"/>
    </row>
    <row r="20" spans="1:18" ht="22.5" hidden="1" customHeight="1">
      <c r="A20" s="17"/>
      <c r="B20" s="18"/>
      <c r="E20" s="74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12"/>
    </row>
    <row r="21" spans="1:18" ht="20.25" hidden="1" customHeight="1">
      <c r="A21" s="17"/>
      <c r="B21" s="18"/>
      <c r="E21" s="74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12"/>
    </row>
    <row r="22" spans="1:18" ht="15.75" hidden="1">
      <c r="A22" s="17"/>
      <c r="B22" s="18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12"/>
    </row>
    <row r="23" spans="1:18" ht="15.75">
      <c r="C23" s="81"/>
      <c r="D23" s="81"/>
      <c r="E23" s="12"/>
      <c r="F23" s="82" t="s">
        <v>23</v>
      </c>
      <c r="G23" s="82"/>
      <c r="H23" s="82"/>
      <c r="I23" s="82"/>
      <c r="J23" s="82"/>
      <c r="K23" s="12"/>
      <c r="L23" s="83" t="s">
        <v>24</v>
      </c>
      <c r="M23" s="83"/>
    </row>
    <row r="24" spans="1:18" ht="47.25">
      <c r="A24" s="68" t="s">
        <v>165</v>
      </c>
      <c r="B24" s="68"/>
      <c r="C24" s="21"/>
      <c r="D24" s="19"/>
      <c r="E24" s="12"/>
      <c r="F24" s="20" t="s">
        <v>25</v>
      </c>
      <c r="G24" s="82" t="s">
        <v>26</v>
      </c>
      <c r="H24" s="82"/>
      <c r="I24" s="20" t="s">
        <v>15</v>
      </c>
      <c r="J24" s="20" t="s">
        <v>27</v>
      </c>
      <c r="K24" s="12"/>
      <c r="L24" s="14" t="s">
        <v>28</v>
      </c>
      <c r="M24" s="14">
        <v>9</v>
      </c>
    </row>
    <row r="25" spans="1:18" ht="31.5">
      <c r="A25" s="68" t="s">
        <v>162</v>
      </c>
      <c r="B25" s="69"/>
      <c r="C25" s="21"/>
      <c r="D25" s="19"/>
      <c r="E25" s="12"/>
      <c r="F25" s="20">
        <v>1</v>
      </c>
      <c r="G25" s="82" t="s">
        <v>40</v>
      </c>
      <c r="H25" s="82"/>
      <c r="I25" s="20">
        <v>73.2</v>
      </c>
      <c r="J25" s="20" t="s">
        <v>21</v>
      </c>
      <c r="K25" s="12"/>
      <c r="L25" s="14" t="s">
        <v>29</v>
      </c>
      <c r="M25" s="14">
        <v>8</v>
      </c>
    </row>
    <row r="26" spans="1:18" ht="31.5" customHeight="1">
      <c r="A26" s="76" t="s">
        <v>166</v>
      </c>
      <c r="B26" s="76"/>
      <c r="C26" s="76"/>
      <c r="D26" s="76"/>
      <c r="E26" s="77"/>
      <c r="F26" s="20">
        <v>2</v>
      </c>
      <c r="G26" s="72" t="s">
        <v>36</v>
      </c>
      <c r="H26" s="73"/>
      <c r="I26" s="20">
        <v>72.400000000000006</v>
      </c>
      <c r="J26" s="20" t="s">
        <v>19</v>
      </c>
      <c r="K26" s="12"/>
      <c r="L26" s="14" t="s">
        <v>30</v>
      </c>
      <c r="M26" s="14">
        <v>1</v>
      </c>
    </row>
    <row r="27" spans="1:18" ht="31.5">
      <c r="D27" s="12"/>
      <c r="E27" s="12"/>
      <c r="F27" s="20">
        <v>3</v>
      </c>
      <c r="G27" s="72" t="s">
        <v>41</v>
      </c>
      <c r="H27" s="73"/>
      <c r="I27" s="20">
        <v>68.599999999999994</v>
      </c>
      <c r="J27" s="20" t="s">
        <v>31</v>
      </c>
      <c r="K27" s="12"/>
      <c r="L27" s="14" t="s">
        <v>32</v>
      </c>
      <c r="M27" s="14" t="s">
        <v>43</v>
      </c>
    </row>
    <row r="34" ht="15.75" customHeight="1"/>
    <row r="35" ht="15" customHeight="1"/>
    <row r="36" ht="15" customHeight="1"/>
    <row r="37" ht="15" customHeight="1"/>
    <row r="38" ht="15" customHeight="1"/>
    <row r="39" ht="15" customHeight="1"/>
  </sheetData>
  <mergeCells count="20">
    <mergeCell ref="B7:P7"/>
    <mergeCell ref="E18:Q18"/>
    <mergeCell ref="E19:Q19"/>
    <mergeCell ref="E20:Q20"/>
    <mergeCell ref="G25:H25"/>
    <mergeCell ref="B1:P1"/>
    <mergeCell ref="B2:P3"/>
    <mergeCell ref="B4:P4"/>
    <mergeCell ref="Q4:Q6"/>
    <mergeCell ref="B5:P5"/>
    <mergeCell ref="B6:P6"/>
    <mergeCell ref="G26:H26"/>
    <mergeCell ref="G27:H27"/>
    <mergeCell ref="E21:Q21"/>
    <mergeCell ref="E22:Q22"/>
    <mergeCell ref="A26:E26"/>
    <mergeCell ref="C23:D23"/>
    <mergeCell ref="F23:J23"/>
    <mergeCell ref="L23:M23"/>
    <mergeCell ref="G24:H24"/>
  </mergeCells>
  <pageMargins left="0.7" right="0.7" top="0.75" bottom="0.75" header="0.3" footer="0.3"/>
  <pageSetup paperSize="9" orientation="landscape" verticalDpi="0" r:id="rId1"/>
  <ignoredErrors>
    <ignoredError sqref="N15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4"/>
  <sheetViews>
    <sheetView tabSelected="1" topLeftCell="A37" zoomScale="106" zoomScaleNormal="106" workbookViewId="0">
      <selection activeCell="A55" sqref="A55:B55"/>
    </sheetView>
  </sheetViews>
  <sheetFormatPr defaultRowHeight="15"/>
  <cols>
    <col min="1" max="1" width="6.5703125" customWidth="1"/>
    <col min="2" max="2" width="25" bestFit="1" customWidth="1"/>
    <col min="3" max="3" width="7.7109375" customWidth="1"/>
    <col min="4" max="4" width="14.85546875" customWidth="1"/>
    <col min="5" max="6" width="8.42578125" customWidth="1"/>
    <col min="7" max="7" width="8.140625" customWidth="1"/>
    <col min="8" max="8" width="10" customWidth="1"/>
    <col min="9" max="9" width="7.42578125" bestFit="1" customWidth="1"/>
    <col min="10" max="10" width="7.28515625" customWidth="1"/>
    <col min="11" max="11" width="10.7109375" hidden="1" customWidth="1"/>
    <col min="12" max="12" width="6.28515625" bestFit="1" customWidth="1"/>
    <col min="13" max="13" width="8.7109375" bestFit="1" customWidth="1"/>
    <col min="14" max="14" width="6.140625" customWidth="1"/>
    <col min="15" max="15" width="6" customWidth="1"/>
  </cols>
  <sheetData>
    <row r="1" spans="1:15">
      <c r="A1" s="1"/>
      <c r="B1" s="89" t="s">
        <v>45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90"/>
    </row>
    <row r="2" spans="1:15">
      <c r="A2" s="3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15">
      <c r="A3" s="3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15">
      <c r="A4" s="3"/>
      <c r="B4" s="91" t="s">
        <v>1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</row>
    <row r="5" spans="1:15">
      <c r="A5" s="3"/>
      <c r="B5" s="91" t="s">
        <v>2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2"/>
    </row>
    <row r="6" spans="1:15">
      <c r="A6" s="3"/>
      <c r="B6" s="91" t="s">
        <v>3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2"/>
    </row>
    <row r="7" spans="1:15">
      <c r="A7" s="5"/>
      <c r="B7" s="93" t="s">
        <v>116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1:15" ht="37.5">
      <c r="A8" s="41"/>
      <c r="B8" s="95" t="s">
        <v>26</v>
      </c>
      <c r="C8" s="42" t="s">
        <v>6</v>
      </c>
      <c r="D8" s="42" t="s">
        <v>110</v>
      </c>
      <c r="E8" s="42" t="s">
        <v>117</v>
      </c>
      <c r="F8" s="67" t="s">
        <v>118</v>
      </c>
      <c r="G8" s="42" t="s">
        <v>111</v>
      </c>
      <c r="H8" s="67" t="s">
        <v>168</v>
      </c>
      <c r="I8" s="42" t="s">
        <v>112</v>
      </c>
      <c r="J8" s="43" t="s">
        <v>13</v>
      </c>
      <c r="K8" s="97" t="s">
        <v>113</v>
      </c>
      <c r="L8" s="95" t="s">
        <v>15</v>
      </c>
      <c r="M8" s="95" t="s">
        <v>17</v>
      </c>
      <c r="N8" s="99" t="s">
        <v>114</v>
      </c>
      <c r="O8" s="87" t="s">
        <v>27</v>
      </c>
    </row>
    <row r="9" spans="1:15" ht="18.75">
      <c r="A9" s="44" t="s">
        <v>115</v>
      </c>
      <c r="B9" s="96"/>
      <c r="C9" s="45">
        <v>184</v>
      </c>
      <c r="D9" s="45">
        <v>85</v>
      </c>
      <c r="E9" s="45">
        <v>41</v>
      </c>
      <c r="F9" s="45">
        <v>241</v>
      </c>
      <c r="G9" s="45">
        <v>86</v>
      </c>
      <c r="H9" s="45">
        <v>87</v>
      </c>
      <c r="I9" s="45">
        <v>401</v>
      </c>
      <c r="J9" s="46">
        <v>600</v>
      </c>
      <c r="K9" s="98"/>
      <c r="L9" s="96"/>
      <c r="M9" s="96"/>
      <c r="N9" s="100"/>
      <c r="O9" s="88"/>
    </row>
    <row r="10" spans="1:15" ht="15.75" customHeight="1">
      <c r="A10" s="70">
        <v>1</v>
      </c>
      <c r="B10" s="70" t="s">
        <v>119</v>
      </c>
      <c r="C10" s="47">
        <v>59</v>
      </c>
      <c r="D10" s="47">
        <v>75</v>
      </c>
      <c r="E10" s="47">
        <v>37</v>
      </c>
      <c r="F10" s="47"/>
      <c r="G10" s="47">
        <v>49</v>
      </c>
      <c r="H10" s="47">
        <v>70</v>
      </c>
      <c r="I10" s="47">
        <v>84</v>
      </c>
      <c r="J10" s="41">
        <f>(C10+D10+E10+F10+G10+H10+I10)</f>
        <v>374</v>
      </c>
      <c r="K10" s="41">
        <v>600</v>
      </c>
      <c r="L10" s="48">
        <f>SUM(J10/K10*100)</f>
        <v>62.333333333333329</v>
      </c>
      <c r="M10" s="41" t="s">
        <v>20</v>
      </c>
      <c r="N10" s="13" t="s">
        <v>21</v>
      </c>
      <c r="O10" s="37"/>
    </row>
    <row r="11" spans="1:15" ht="15.75">
      <c r="A11" s="70">
        <v>2</v>
      </c>
      <c r="B11" s="70" t="s">
        <v>120</v>
      </c>
      <c r="C11" s="41">
        <v>89</v>
      </c>
      <c r="D11" s="41">
        <v>87</v>
      </c>
      <c r="E11" s="41">
        <v>53</v>
      </c>
      <c r="F11" s="41"/>
      <c r="G11" s="41">
        <v>77</v>
      </c>
      <c r="H11" s="41">
        <v>79</v>
      </c>
      <c r="I11" s="41">
        <v>94</v>
      </c>
      <c r="J11" s="41">
        <f t="shared" ref="J11:J40" si="0">(C11+D11+E11+F11+G11+H11+I11)</f>
        <v>479</v>
      </c>
      <c r="K11" s="41">
        <v>600</v>
      </c>
      <c r="L11" s="48">
        <f t="shared" ref="L11:L40" si="1">SUM(J11/K11*100)</f>
        <v>79.833333333333329</v>
      </c>
      <c r="M11" s="41" t="s">
        <v>20</v>
      </c>
      <c r="N11" s="13" t="s">
        <v>21</v>
      </c>
      <c r="O11" s="37"/>
    </row>
    <row r="12" spans="1:15" ht="15.75">
      <c r="A12" s="70">
        <v>3</v>
      </c>
      <c r="B12" s="70" t="s">
        <v>121</v>
      </c>
      <c r="C12" s="41">
        <v>69</v>
      </c>
      <c r="D12" s="41">
        <v>86</v>
      </c>
      <c r="E12" s="41">
        <v>45</v>
      </c>
      <c r="F12" s="41"/>
      <c r="G12" s="41">
        <v>43</v>
      </c>
      <c r="H12" s="41">
        <v>65</v>
      </c>
      <c r="I12" s="41">
        <v>84</v>
      </c>
      <c r="J12" s="41">
        <f t="shared" si="0"/>
        <v>392</v>
      </c>
      <c r="K12" s="41">
        <v>600</v>
      </c>
      <c r="L12" s="48">
        <f t="shared" si="1"/>
        <v>65.333333333333329</v>
      </c>
      <c r="M12" s="41" t="s">
        <v>20</v>
      </c>
      <c r="N12" s="13" t="s">
        <v>21</v>
      </c>
      <c r="O12" s="37"/>
    </row>
    <row r="13" spans="1:15" ht="15.75">
      <c r="A13" s="70">
        <v>4</v>
      </c>
      <c r="B13" s="70" t="s">
        <v>122</v>
      </c>
      <c r="C13" s="41">
        <v>56</v>
      </c>
      <c r="D13" s="41">
        <v>68</v>
      </c>
      <c r="E13" s="41"/>
      <c r="F13" s="41">
        <v>26</v>
      </c>
      <c r="G13" s="49">
        <v>23</v>
      </c>
      <c r="H13" s="41">
        <v>43</v>
      </c>
      <c r="I13" s="41">
        <v>76</v>
      </c>
      <c r="J13" s="41">
        <f t="shared" si="0"/>
        <v>292</v>
      </c>
      <c r="K13" s="41">
        <v>600</v>
      </c>
      <c r="L13" s="48"/>
      <c r="M13" s="49" t="s">
        <v>35</v>
      </c>
      <c r="N13" s="13"/>
      <c r="O13" s="37"/>
    </row>
    <row r="14" spans="1:15" ht="15.75">
      <c r="A14" s="70">
        <v>5</v>
      </c>
      <c r="B14" s="70" t="s">
        <v>123</v>
      </c>
      <c r="C14" s="41">
        <v>65</v>
      </c>
      <c r="D14" s="41">
        <v>54</v>
      </c>
      <c r="E14" s="41">
        <v>22</v>
      </c>
      <c r="F14" s="41"/>
      <c r="G14" s="41">
        <v>36</v>
      </c>
      <c r="H14" s="41">
        <v>48</v>
      </c>
      <c r="I14" s="41">
        <v>82</v>
      </c>
      <c r="J14" s="41">
        <f t="shared" si="0"/>
        <v>307</v>
      </c>
      <c r="K14" s="41">
        <v>600</v>
      </c>
      <c r="L14" s="48">
        <f t="shared" si="1"/>
        <v>51.166666666666671</v>
      </c>
      <c r="M14" s="41" t="s">
        <v>20</v>
      </c>
      <c r="N14" s="13" t="s">
        <v>19</v>
      </c>
      <c r="O14" s="37"/>
    </row>
    <row r="15" spans="1:15" ht="15.75">
      <c r="A15" s="70">
        <v>6</v>
      </c>
      <c r="B15" s="70" t="s">
        <v>124</v>
      </c>
      <c r="C15" s="41">
        <v>67</v>
      </c>
      <c r="D15" s="41">
        <v>63</v>
      </c>
      <c r="E15" s="41">
        <v>37</v>
      </c>
      <c r="F15" s="41"/>
      <c r="G15" s="41">
        <v>41</v>
      </c>
      <c r="H15" s="41">
        <v>60</v>
      </c>
      <c r="I15" s="41">
        <v>87</v>
      </c>
      <c r="J15" s="41">
        <f t="shared" si="0"/>
        <v>355</v>
      </c>
      <c r="K15" s="41">
        <v>600</v>
      </c>
      <c r="L15" s="48">
        <f t="shared" si="1"/>
        <v>59.166666666666664</v>
      </c>
      <c r="M15" s="41" t="s">
        <v>20</v>
      </c>
      <c r="N15" s="13" t="s">
        <v>19</v>
      </c>
      <c r="O15" s="37"/>
    </row>
    <row r="16" spans="1:15" ht="15.75">
      <c r="A16" s="70">
        <v>7</v>
      </c>
      <c r="B16" s="70" t="s">
        <v>125</v>
      </c>
      <c r="C16" s="41">
        <v>40</v>
      </c>
      <c r="D16" s="41">
        <v>65</v>
      </c>
      <c r="E16" s="41"/>
      <c r="F16" s="41">
        <v>25</v>
      </c>
      <c r="G16" s="41">
        <v>33</v>
      </c>
      <c r="H16" s="41">
        <v>45</v>
      </c>
      <c r="I16" s="41">
        <v>74</v>
      </c>
      <c r="J16" s="41">
        <f t="shared" si="0"/>
        <v>282</v>
      </c>
      <c r="K16" s="41">
        <v>600</v>
      </c>
      <c r="L16" s="48">
        <f t="shared" si="1"/>
        <v>47</v>
      </c>
      <c r="M16" s="41" t="s">
        <v>20</v>
      </c>
      <c r="N16" s="13" t="s">
        <v>19</v>
      </c>
      <c r="O16" s="37"/>
    </row>
    <row r="17" spans="1:15" ht="15.75">
      <c r="A17" s="70">
        <v>8</v>
      </c>
      <c r="B17" s="70" t="s">
        <v>126</v>
      </c>
      <c r="C17" s="41">
        <v>70</v>
      </c>
      <c r="D17" s="41">
        <v>76</v>
      </c>
      <c r="E17" s="41">
        <v>38</v>
      </c>
      <c r="F17" s="41"/>
      <c r="G17" s="41">
        <v>52</v>
      </c>
      <c r="H17" s="41">
        <v>64</v>
      </c>
      <c r="I17" s="41">
        <v>90</v>
      </c>
      <c r="J17" s="41">
        <f t="shared" si="0"/>
        <v>390</v>
      </c>
      <c r="K17" s="41">
        <v>600</v>
      </c>
      <c r="L17" s="48">
        <f t="shared" si="1"/>
        <v>65</v>
      </c>
      <c r="M17" s="41" t="s">
        <v>20</v>
      </c>
      <c r="N17" s="13" t="s">
        <v>21</v>
      </c>
      <c r="O17" s="37"/>
    </row>
    <row r="18" spans="1:15" ht="15.75">
      <c r="A18" s="70">
        <v>9</v>
      </c>
      <c r="B18" s="70" t="s">
        <v>127</v>
      </c>
      <c r="C18" s="41">
        <v>77</v>
      </c>
      <c r="D18" s="41">
        <v>80</v>
      </c>
      <c r="E18" s="41">
        <v>39</v>
      </c>
      <c r="F18" s="41"/>
      <c r="G18" s="41">
        <v>51</v>
      </c>
      <c r="H18" s="41">
        <v>77</v>
      </c>
      <c r="I18" s="41">
        <v>87</v>
      </c>
      <c r="J18" s="41">
        <f t="shared" si="0"/>
        <v>411</v>
      </c>
      <c r="K18" s="41">
        <v>600</v>
      </c>
      <c r="L18" s="48">
        <f t="shared" si="1"/>
        <v>68.5</v>
      </c>
      <c r="M18" s="41" t="s">
        <v>20</v>
      </c>
      <c r="N18" s="13" t="s">
        <v>21</v>
      </c>
      <c r="O18" s="37"/>
    </row>
    <row r="19" spans="1:15" ht="15.75">
      <c r="A19" s="70">
        <v>10</v>
      </c>
      <c r="B19" s="70" t="s">
        <v>128</v>
      </c>
      <c r="C19" s="41">
        <v>81</v>
      </c>
      <c r="D19" s="41">
        <v>85</v>
      </c>
      <c r="E19" s="41"/>
      <c r="F19" s="41">
        <v>52</v>
      </c>
      <c r="G19" s="41">
        <v>61</v>
      </c>
      <c r="H19" s="41">
        <v>89</v>
      </c>
      <c r="I19" s="41">
        <v>96</v>
      </c>
      <c r="J19" s="41">
        <f t="shared" si="0"/>
        <v>464</v>
      </c>
      <c r="K19" s="41">
        <v>600</v>
      </c>
      <c r="L19" s="48">
        <f t="shared" si="1"/>
        <v>77.333333333333329</v>
      </c>
      <c r="M19" s="41" t="s">
        <v>20</v>
      </c>
      <c r="N19" s="13" t="s">
        <v>21</v>
      </c>
      <c r="O19" s="37"/>
    </row>
    <row r="20" spans="1:15" ht="15.75">
      <c r="A20" s="70">
        <v>11</v>
      </c>
      <c r="B20" s="70" t="s">
        <v>129</v>
      </c>
      <c r="C20" s="41">
        <v>86</v>
      </c>
      <c r="D20" s="41">
        <v>91</v>
      </c>
      <c r="E20" s="41">
        <v>73</v>
      </c>
      <c r="F20" s="41"/>
      <c r="G20" s="41">
        <v>75</v>
      </c>
      <c r="H20" s="41">
        <v>91</v>
      </c>
      <c r="I20" s="41">
        <v>92</v>
      </c>
      <c r="J20" s="41">
        <f t="shared" si="0"/>
        <v>508</v>
      </c>
      <c r="K20" s="41">
        <v>600</v>
      </c>
      <c r="L20" s="53">
        <f t="shared" si="1"/>
        <v>84.666666666666671</v>
      </c>
      <c r="M20" s="41" t="s">
        <v>20</v>
      </c>
      <c r="N20" s="13" t="s">
        <v>21</v>
      </c>
      <c r="O20" s="37"/>
    </row>
    <row r="21" spans="1:15" ht="15.75">
      <c r="A21" s="70">
        <v>12</v>
      </c>
      <c r="B21" s="70" t="s">
        <v>130</v>
      </c>
      <c r="C21" s="41">
        <v>86</v>
      </c>
      <c r="D21" s="41">
        <v>84</v>
      </c>
      <c r="E21" s="41">
        <v>43</v>
      </c>
      <c r="F21" s="41"/>
      <c r="G21" s="41">
        <v>50</v>
      </c>
      <c r="H21" s="41">
        <v>77</v>
      </c>
      <c r="I21" s="41">
        <v>93</v>
      </c>
      <c r="J21" s="41">
        <f t="shared" si="0"/>
        <v>433</v>
      </c>
      <c r="K21" s="41">
        <v>600</v>
      </c>
      <c r="L21" s="48">
        <f t="shared" si="1"/>
        <v>72.166666666666671</v>
      </c>
      <c r="M21" s="41" t="s">
        <v>20</v>
      </c>
      <c r="N21" s="13" t="s">
        <v>21</v>
      </c>
      <c r="O21" s="37"/>
    </row>
    <row r="22" spans="1:15" ht="18.75">
      <c r="A22" s="70">
        <v>13</v>
      </c>
      <c r="B22" s="70" t="s">
        <v>131</v>
      </c>
      <c r="C22" s="41">
        <v>92</v>
      </c>
      <c r="D22" s="41">
        <v>93</v>
      </c>
      <c r="E22" s="41">
        <v>74</v>
      </c>
      <c r="F22" s="41"/>
      <c r="G22" s="41">
        <v>95</v>
      </c>
      <c r="H22" s="41">
        <v>95</v>
      </c>
      <c r="I22" s="41">
        <v>94</v>
      </c>
      <c r="J22" s="41">
        <f t="shared" si="0"/>
        <v>543</v>
      </c>
      <c r="K22" s="41">
        <v>600</v>
      </c>
      <c r="L22" s="52">
        <f t="shared" si="1"/>
        <v>90.5</v>
      </c>
      <c r="M22" s="41" t="s">
        <v>20</v>
      </c>
      <c r="N22" s="13" t="s">
        <v>21</v>
      </c>
      <c r="O22" s="37">
        <v>1</v>
      </c>
    </row>
    <row r="23" spans="1:15" ht="15.75">
      <c r="A23" s="70">
        <v>14</v>
      </c>
      <c r="B23" s="70" t="s">
        <v>132</v>
      </c>
      <c r="C23" s="41">
        <v>79</v>
      </c>
      <c r="D23" s="41">
        <v>80</v>
      </c>
      <c r="E23" s="41">
        <v>49</v>
      </c>
      <c r="F23" s="41"/>
      <c r="G23" s="41">
        <v>67</v>
      </c>
      <c r="H23" s="41">
        <v>64</v>
      </c>
      <c r="I23" s="41">
        <v>93</v>
      </c>
      <c r="J23" s="41">
        <f t="shared" si="0"/>
        <v>432</v>
      </c>
      <c r="K23" s="41">
        <v>600</v>
      </c>
      <c r="L23" s="48">
        <f t="shared" si="1"/>
        <v>72</v>
      </c>
      <c r="M23" s="41" t="s">
        <v>20</v>
      </c>
      <c r="N23" s="13" t="s">
        <v>21</v>
      </c>
      <c r="O23" s="37"/>
    </row>
    <row r="24" spans="1:15" ht="15.75">
      <c r="A24" s="70">
        <v>15</v>
      </c>
      <c r="B24" s="70" t="s">
        <v>133</v>
      </c>
      <c r="C24" s="41">
        <v>81</v>
      </c>
      <c r="D24" s="41">
        <v>81</v>
      </c>
      <c r="E24" s="41">
        <v>51</v>
      </c>
      <c r="F24" s="41"/>
      <c r="G24" s="41">
        <v>68</v>
      </c>
      <c r="H24" s="41">
        <v>79</v>
      </c>
      <c r="I24" s="41">
        <v>89</v>
      </c>
      <c r="J24" s="41">
        <f t="shared" si="0"/>
        <v>449</v>
      </c>
      <c r="K24" s="41">
        <v>600</v>
      </c>
      <c r="L24" s="48">
        <f t="shared" si="1"/>
        <v>74.833333333333329</v>
      </c>
      <c r="M24" s="41" t="s">
        <v>20</v>
      </c>
      <c r="N24" s="13" t="s">
        <v>21</v>
      </c>
      <c r="O24" s="37"/>
    </row>
    <row r="25" spans="1:15" ht="15.75">
      <c r="A25" s="70">
        <v>16</v>
      </c>
      <c r="B25" s="70" t="s">
        <v>134</v>
      </c>
      <c r="C25" s="41">
        <v>41</v>
      </c>
      <c r="D25" s="41">
        <v>57</v>
      </c>
      <c r="E25" s="41">
        <v>26</v>
      </c>
      <c r="F25" s="41"/>
      <c r="G25" s="41">
        <v>35</v>
      </c>
      <c r="H25" s="41">
        <v>45</v>
      </c>
      <c r="I25" s="41">
        <v>68</v>
      </c>
      <c r="J25" s="41">
        <f t="shared" si="0"/>
        <v>272</v>
      </c>
      <c r="K25" s="41">
        <v>600</v>
      </c>
      <c r="L25" s="48">
        <f t="shared" si="1"/>
        <v>45.333333333333329</v>
      </c>
      <c r="M25" s="41" t="s">
        <v>20</v>
      </c>
      <c r="N25" s="13" t="s">
        <v>19</v>
      </c>
      <c r="O25" s="37"/>
    </row>
    <row r="26" spans="1:15" ht="15.75">
      <c r="A26" s="70">
        <v>17</v>
      </c>
      <c r="B26" s="70" t="s">
        <v>135</v>
      </c>
      <c r="C26" s="41">
        <v>86</v>
      </c>
      <c r="D26" s="41">
        <v>84</v>
      </c>
      <c r="E26" s="41">
        <v>62</v>
      </c>
      <c r="F26" s="41"/>
      <c r="G26" s="41">
        <v>84</v>
      </c>
      <c r="H26" s="41">
        <v>85</v>
      </c>
      <c r="I26" s="41">
        <v>93</v>
      </c>
      <c r="J26" s="41">
        <f t="shared" si="0"/>
        <v>494</v>
      </c>
      <c r="K26" s="41">
        <v>600</v>
      </c>
      <c r="L26" s="53">
        <f t="shared" si="1"/>
        <v>82.333333333333343</v>
      </c>
      <c r="M26" s="41" t="s">
        <v>20</v>
      </c>
      <c r="N26" s="41" t="s">
        <v>21</v>
      </c>
      <c r="O26" s="13"/>
    </row>
    <row r="27" spans="1:15" ht="15.75">
      <c r="A27" s="70">
        <v>18</v>
      </c>
      <c r="B27" s="70" t="s">
        <v>136</v>
      </c>
      <c r="C27" s="41">
        <v>68</v>
      </c>
      <c r="D27" s="41">
        <v>71</v>
      </c>
      <c r="E27" s="41"/>
      <c r="F27" s="41">
        <v>38</v>
      </c>
      <c r="G27" s="41">
        <v>58</v>
      </c>
      <c r="H27" s="41">
        <v>71</v>
      </c>
      <c r="I27" s="41">
        <v>88</v>
      </c>
      <c r="J27" s="41">
        <f t="shared" si="0"/>
        <v>394</v>
      </c>
      <c r="K27" s="41">
        <v>600</v>
      </c>
      <c r="L27" s="48">
        <f t="shared" si="1"/>
        <v>65.666666666666657</v>
      </c>
      <c r="M27" s="41" t="s">
        <v>20</v>
      </c>
      <c r="N27" s="41" t="s">
        <v>21</v>
      </c>
      <c r="O27" s="13"/>
    </row>
    <row r="28" spans="1:15" ht="15.75">
      <c r="A28" s="70">
        <v>19</v>
      </c>
      <c r="B28" s="70" t="s">
        <v>137</v>
      </c>
      <c r="C28" s="41">
        <v>71</v>
      </c>
      <c r="D28" s="41">
        <v>74</v>
      </c>
      <c r="E28" s="41">
        <v>39</v>
      </c>
      <c r="F28" s="41"/>
      <c r="G28" s="41">
        <v>36</v>
      </c>
      <c r="H28" s="41">
        <v>58</v>
      </c>
      <c r="I28" s="41">
        <v>83</v>
      </c>
      <c r="J28" s="41">
        <f t="shared" si="0"/>
        <v>361</v>
      </c>
      <c r="K28" s="41">
        <v>600</v>
      </c>
      <c r="L28" s="48">
        <f t="shared" si="1"/>
        <v>60.166666666666671</v>
      </c>
      <c r="M28" s="41" t="s">
        <v>20</v>
      </c>
      <c r="N28" s="48" t="s">
        <v>21</v>
      </c>
      <c r="O28" s="13"/>
    </row>
    <row r="29" spans="1:15" ht="15.75">
      <c r="A29" s="70">
        <v>20</v>
      </c>
      <c r="B29" s="70" t="s">
        <v>138</v>
      </c>
      <c r="C29" s="41">
        <v>58</v>
      </c>
      <c r="D29" s="41">
        <v>65</v>
      </c>
      <c r="E29" s="41">
        <v>38</v>
      </c>
      <c r="F29" s="41"/>
      <c r="G29" s="41">
        <v>33</v>
      </c>
      <c r="H29" s="41">
        <v>36</v>
      </c>
      <c r="I29" s="41">
        <v>68</v>
      </c>
      <c r="J29" s="41">
        <f t="shared" si="0"/>
        <v>298</v>
      </c>
      <c r="K29" s="41">
        <v>600</v>
      </c>
      <c r="L29" s="48">
        <f t="shared" si="1"/>
        <v>49.666666666666664</v>
      </c>
      <c r="M29" s="41" t="s">
        <v>20</v>
      </c>
      <c r="N29" s="48" t="s">
        <v>19</v>
      </c>
      <c r="O29" s="13"/>
    </row>
    <row r="30" spans="1:15" ht="15.75">
      <c r="A30" s="70">
        <v>21</v>
      </c>
      <c r="B30" s="70" t="s">
        <v>139</v>
      </c>
      <c r="C30" s="41">
        <v>46</v>
      </c>
      <c r="D30" s="41">
        <v>65</v>
      </c>
      <c r="E30" s="41">
        <v>35</v>
      </c>
      <c r="F30" s="41"/>
      <c r="G30" s="41">
        <v>38</v>
      </c>
      <c r="H30" s="41">
        <v>46</v>
      </c>
      <c r="I30" s="41">
        <v>73</v>
      </c>
      <c r="J30" s="41">
        <f t="shared" si="0"/>
        <v>303</v>
      </c>
      <c r="K30" s="41">
        <v>600</v>
      </c>
      <c r="L30" s="48">
        <f t="shared" si="1"/>
        <v>50.5</v>
      </c>
      <c r="M30" s="41" t="s">
        <v>20</v>
      </c>
      <c r="N30" s="41" t="s">
        <v>19</v>
      </c>
      <c r="O30" s="13"/>
    </row>
    <row r="31" spans="1:15" ht="15.75">
      <c r="A31" s="70">
        <v>22</v>
      </c>
      <c r="B31" s="70" t="s">
        <v>140</v>
      </c>
      <c r="C31" s="41">
        <v>64</v>
      </c>
      <c r="D31" s="41">
        <v>66</v>
      </c>
      <c r="E31" s="41">
        <v>43</v>
      </c>
      <c r="F31" s="41"/>
      <c r="G31" s="41">
        <v>62</v>
      </c>
      <c r="H31" s="41">
        <v>65</v>
      </c>
      <c r="I31" s="41">
        <v>86</v>
      </c>
      <c r="J31" s="41">
        <f t="shared" si="0"/>
        <v>386</v>
      </c>
      <c r="K31" s="41">
        <v>600</v>
      </c>
      <c r="L31" s="48">
        <f t="shared" si="1"/>
        <v>64.333333333333329</v>
      </c>
      <c r="M31" s="41" t="s">
        <v>20</v>
      </c>
      <c r="N31" s="41" t="s">
        <v>21</v>
      </c>
      <c r="O31" s="13"/>
    </row>
    <row r="32" spans="1:15" ht="15.75">
      <c r="A32" s="70">
        <v>23</v>
      </c>
      <c r="B32" s="70" t="s">
        <v>141</v>
      </c>
      <c r="C32" s="41">
        <v>77</v>
      </c>
      <c r="D32" s="41">
        <v>71</v>
      </c>
      <c r="E32" s="41">
        <v>39</v>
      </c>
      <c r="F32" s="41"/>
      <c r="G32" s="41">
        <v>70</v>
      </c>
      <c r="H32" s="41">
        <v>86</v>
      </c>
      <c r="I32" s="41">
        <v>90</v>
      </c>
      <c r="J32" s="41">
        <f t="shared" si="0"/>
        <v>433</v>
      </c>
      <c r="K32" s="41">
        <v>600</v>
      </c>
      <c r="L32" s="48">
        <f t="shared" si="1"/>
        <v>72.166666666666671</v>
      </c>
      <c r="M32" s="41" t="s">
        <v>20</v>
      </c>
      <c r="N32" s="48" t="s">
        <v>21</v>
      </c>
      <c r="O32" s="13"/>
    </row>
    <row r="33" spans="1:15" ht="15.75">
      <c r="A33" s="70">
        <v>24</v>
      </c>
      <c r="B33" s="70" t="s">
        <v>142</v>
      </c>
      <c r="C33" s="41">
        <v>38</v>
      </c>
      <c r="D33" s="41">
        <v>56</v>
      </c>
      <c r="E33" s="41">
        <v>37</v>
      </c>
      <c r="F33" s="41"/>
      <c r="G33" s="41">
        <v>23</v>
      </c>
      <c r="H33" s="41">
        <v>39</v>
      </c>
      <c r="I33" s="41">
        <v>67</v>
      </c>
      <c r="J33" s="41">
        <f t="shared" si="0"/>
        <v>260</v>
      </c>
      <c r="K33" s="41">
        <v>600</v>
      </c>
      <c r="L33" s="48">
        <f t="shared" si="1"/>
        <v>43.333333333333336</v>
      </c>
      <c r="M33" s="41" t="s">
        <v>20</v>
      </c>
      <c r="N33" s="48" t="s">
        <v>31</v>
      </c>
      <c r="O33" s="13"/>
    </row>
    <row r="34" spans="1:15" ht="15.75">
      <c r="A34" s="70">
        <v>25</v>
      </c>
      <c r="B34" s="70" t="s">
        <v>143</v>
      </c>
      <c r="C34" s="41">
        <v>83</v>
      </c>
      <c r="D34" s="41">
        <v>82</v>
      </c>
      <c r="E34" s="41">
        <v>67</v>
      </c>
      <c r="F34" s="41"/>
      <c r="G34" s="41">
        <v>83</v>
      </c>
      <c r="H34" s="41">
        <v>88</v>
      </c>
      <c r="I34" s="41">
        <v>90</v>
      </c>
      <c r="J34" s="41">
        <f t="shared" si="0"/>
        <v>493</v>
      </c>
      <c r="K34" s="41">
        <v>600</v>
      </c>
      <c r="L34" s="48">
        <f t="shared" si="1"/>
        <v>82.166666666666671</v>
      </c>
      <c r="M34" s="41" t="s">
        <v>20</v>
      </c>
      <c r="N34" s="48" t="s">
        <v>21</v>
      </c>
      <c r="O34" s="13"/>
    </row>
    <row r="35" spans="1:15" ht="15.75">
      <c r="A35" s="70">
        <v>26</v>
      </c>
      <c r="B35" s="70" t="s">
        <v>144</v>
      </c>
      <c r="C35" s="41">
        <v>92</v>
      </c>
      <c r="D35" s="41">
        <v>81</v>
      </c>
      <c r="E35" s="41">
        <v>41</v>
      </c>
      <c r="F35" s="41"/>
      <c r="G35" s="41">
        <v>68</v>
      </c>
      <c r="H35" s="41">
        <v>66</v>
      </c>
      <c r="I35" s="41">
        <v>90</v>
      </c>
      <c r="J35" s="41">
        <f t="shared" si="0"/>
        <v>438</v>
      </c>
      <c r="K35" s="41">
        <v>600</v>
      </c>
      <c r="L35" s="48">
        <f t="shared" si="1"/>
        <v>73</v>
      </c>
      <c r="M35" s="41" t="s">
        <v>20</v>
      </c>
      <c r="N35" s="41" t="s">
        <v>21</v>
      </c>
      <c r="O35" s="13"/>
    </row>
    <row r="36" spans="1:15" ht="15.75">
      <c r="A36" s="70">
        <v>27</v>
      </c>
      <c r="B36" s="70" t="s">
        <v>145</v>
      </c>
      <c r="C36" s="41">
        <v>54</v>
      </c>
      <c r="D36" s="41">
        <v>71</v>
      </c>
      <c r="E36" s="41">
        <v>37</v>
      </c>
      <c r="F36" s="41"/>
      <c r="G36" s="41">
        <v>39</v>
      </c>
      <c r="H36" s="41">
        <v>57</v>
      </c>
      <c r="I36" s="41">
        <v>79</v>
      </c>
      <c r="J36" s="41">
        <f t="shared" si="0"/>
        <v>337</v>
      </c>
      <c r="K36" s="41">
        <v>600</v>
      </c>
      <c r="L36" s="48">
        <f t="shared" si="1"/>
        <v>56.166666666666664</v>
      </c>
      <c r="M36" s="41" t="s">
        <v>20</v>
      </c>
      <c r="N36" s="41" t="s">
        <v>19</v>
      </c>
      <c r="O36" s="13"/>
    </row>
    <row r="37" spans="1:15" ht="15.75">
      <c r="A37" s="70">
        <v>28</v>
      </c>
      <c r="B37" s="70" t="s">
        <v>146</v>
      </c>
      <c r="C37" s="41">
        <v>57</v>
      </c>
      <c r="D37" s="41">
        <v>66</v>
      </c>
      <c r="E37" s="41">
        <v>46</v>
      </c>
      <c r="F37" s="41"/>
      <c r="G37" s="41">
        <v>48</v>
      </c>
      <c r="H37" s="41">
        <v>61</v>
      </c>
      <c r="I37" s="41">
        <v>85</v>
      </c>
      <c r="J37" s="41">
        <f t="shared" si="0"/>
        <v>363</v>
      </c>
      <c r="K37" s="41">
        <v>600</v>
      </c>
      <c r="L37" s="48">
        <f t="shared" si="1"/>
        <v>60.5</v>
      </c>
      <c r="M37" s="41" t="s">
        <v>20</v>
      </c>
      <c r="N37" s="48" t="s">
        <v>21</v>
      </c>
      <c r="O37" s="13"/>
    </row>
    <row r="38" spans="1:15" ht="15.75">
      <c r="A38" s="70">
        <v>29</v>
      </c>
      <c r="B38" s="70" t="s">
        <v>147</v>
      </c>
      <c r="C38" s="41">
        <v>68</v>
      </c>
      <c r="D38" s="41">
        <v>76</v>
      </c>
      <c r="E38" s="41"/>
      <c r="F38" s="41">
        <v>34</v>
      </c>
      <c r="G38" s="41">
        <v>42</v>
      </c>
      <c r="H38" s="41">
        <v>57</v>
      </c>
      <c r="I38" s="41">
        <v>87</v>
      </c>
      <c r="J38" s="41">
        <f t="shared" si="0"/>
        <v>364</v>
      </c>
      <c r="K38" s="41">
        <v>600</v>
      </c>
      <c r="L38" s="48">
        <f t="shared" si="1"/>
        <v>60.666666666666671</v>
      </c>
      <c r="M38" s="41" t="s">
        <v>20</v>
      </c>
      <c r="N38" s="41" t="s">
        <v>21</v>
      </c>
      <c r="O38" s="13"/>
    </row>
    <row r="39" spans="1:15" ht="15.75">
      <c r="A39" s="70">
        <v>30</v>
      </c>
      <c r="B39" s="70" t="s">
        <v>148</v>
      </c>
      <c r="C39" s="41">
        <v>49</v>
      </c>
      <c r="D39" s="41">
        <v>71</v>
      </c>
      <c r="E39" s="41">
        <v>46</v>
      </c>
      <c r="F39" s="41"/>
      <c r="G39" s="41">
        <v>40</v>
      </c>
      <c r="H39" s="41">
        <v>61</v>
      </c>
      <c r="I39" s="41">
        <v>81</v>
      </c>
      <c r="J39" s="41">
        <f t="shared" si="0"/>
        <v>348</v>
      </c>
      <c r="K39" s="41">
        <v>600</v>
      </c>
      <c r="L39" s="48">
        <f t="shared" si="1"/>
        <v>57.999999999999993</v>
      </c>
      <c r="M39" s="41" t="s">
        <v>20</v>
      </c>
      <c r="N39" s="48" t="s">
        <v>19</v>
      </c>
      <c r="O39" s="37"/>
    </row>
    <row r="40" spans="1:15" ht="15.75">
      <c r="A40" s="70">
        <v>31</v>
      </c>
      <c r="B40" s="70" t="s">
        <v>149</v>
      </c>
      <c r="C40" s="41">
        <v>55</v>
      </c>
      <c r="D40" s="41">
        <v>68</v>
      </c>
      <c r="E40" s="41"/>
      <c r="F40" s="41">
        <v>47</v>
      </c>
      <c r="G40" s="41">
        <v>46</v>
      </c>
      <c r="H40" s="41">
        <v>53</v>
      </c>
      <c r="I40" s="41">
        <v>76</v>
      </c>
      <c r="J40" s="41">
        <f t="shared" si="0"/>
        <v>345</v>
      </c>
      <c r="K40" s="41">
        <v>600</v>
      </c>
      <c r="L40" s="48">
        <f t="shared" si="1"/>
        <v>57.499999999999993</v>
      </c>
      <c r="M40" s="41" t="s">
        <v>20</v>
      </c>
      <c r="N40" s="41" t="s">
        <v>19</v>
      </c>
      <c r="O40" s="58"/>
    </row>
    <row r="41" spans="1:15" hidden="1">
      <c r="A41" s="101"/>
      <c r="B41" s="101"/>
      <c r="C41" s="55"/>
      <c r="D41" s="55"/>
      <c r="E41" s="55"/>
      <c r="F41" s="54"/>
      <c r="G41" s="54"/>
      <c r="H41" s="54"/>
      <c r="I41" s="54"/>
      <c r="J41" s="54"/>
      <c r="K41" s="54"/>
      <c r="L41" s="54"/>
      <c r="M41" s="54"/>
      <c r="N41" s="58"/>
      <c r="O41" s="58"/>
    </row>
    <row r="42" spans="1:15" hidden="1">
      <c r="A42" s="102"/>
      <c r="B42" s="102"/>
      <c r="C42" s="57"/>
      <c r="D42" s="57"/>
      <c r="E42" s="57"/>
      <c r="F42" s="57"/>
      <c r="G42" s="57"/>
      <c r="H42" s="57"/>
      <c r="I42" s="57"/>
      <c r="J42" s="54"/>
      <c r="K42" s="54"/>
      <c r="L42" s="54"/>
      <c r="M42" s="54"/>
      <c r="N42" s="58"/>
      <c r="O42" s="58"/>
    </row>
    <row r="43" spans="1:15" ht="15.75">
      <c r="A43" s="71">
        <v>32</v>
      </c>
      <c r="B43" s="71" t="s">
        <v>150</v>
      </c>
      <c r="C43" s="41">
        <v>68</v>
      </c>
      <c r="D43" s="41">
        <v>58</v>
      </c>
      <c r="E43" s="58">
        <v>33</v>
      </c>
      <c r="F43" s="57"/>
      <c r="G43" s="58">
        <v>38</v>
      </c>
      <c r="H43" s="58">
        <v>63</v>
      </c>
      <c r="I43" s="58">
        <v>77</v>
      </c>
      <c r="J43" s="41">
        <f t="shared" ref="J43:J50" si="2">(C43+D43+E43+F43+G43+H43+I43)</f>
        <v>337</v>
      </c>
      <c r="K43" s="41">
        <v>600</v>
      </c>
      <c r="L43" s="48">
        <f t="shared" ref="L43:L50" si="3">SUM(J43/K43*100)</f>
        <v>56.166666666666664</v>
      </c>
      <c r="M43" s="41" t="s">
        <v>20</v>
      </c>
      <c r="N43" s="58" t="s">
        <v>19</v>
      </c>
      <c r="O43" s="58"/>
    </row>
    <row r="44" spans="1:15" ht="18.75">
      <c r="A44" s="71">
        <v>33</v>
      </c>
      <c r="B44" s="71" t="s">
        <v>151</v>
      </c>
      <c r="C44" s="58">
        <v>83</v>
      </c>
      <c r="D44" s="58">
        <v>87</v>
      </c>
      <c r="E44" s="58">
        <v>75</v>
      </c>
      <c r="F44" s="57"/>
      <c r="G44" s="58">
        <v>95</v>
      </c>
      <c r="H44" s="58">
        <v>94</v>
      </c>
      <c r="I44" s="58">
        <v>96</v>
      </c>
      <c r="J44" s="41">
        <f t="shared" si="2"/>
        <v>530</v>
      </c>
      <c r="K44" s="41">
        <v>600</v>
      </c>
      <c r="L44" s="52">
        <f t="shared" si="3"/>
        <v>88.333333333333329</v>
      </c>
      <c r="M44" s="41" t="s">
        <v>20</v>
      </c>
      <c r="N44" s="58" t="s">
        <v>153</v>
      </c>
      <c r="O44" s="58">
        <v>2</v>
      </c>
    </row>
    <row r="45" spans="1:15" ht="15.75">
      <c r="A45" s="71">
        <v>34</v>
      </c>
      <c r="B45" s="71" t="s">
        <v>152</v>
      </c>
      <c r="C45" s="58">
        <v>43</v>
      </c>
      <c r="D45" s="58">
        <v>56</v>
      </c>
      <c r="E45" s="54"/>
      <c r="F45" s="58">
        <v>33</v>
      </c>
      <c r="G45" s="58">
        <v>33</v>
      </c>
      <c r="H45" s="58">
        <v>35</v>
      </c>
      <c r="I45" s="58">
        <v>75</v>
      </c>
      <c r="J45" s="41">
        <f t="shared" si="2"/>
        <v>275</v>
      </c>
      <c r="K45" s="41">
        <v>600</v>
      </c>
      <c r="L45" s="48">
        <f t="shared" si="3"/>
        <v>45.833333333333329</v>
      </c>
      <c r="M45" s="41" t="s">
        <v>20</v>
      </c>
      <c r="N45" s="58" t="s">
        <v>19</v>
      </c>
      <c r="O45" s="58"/>
    </row>
    <row r="46" spans="1:15" ht="15.75">
      <c r="A46" s="71">
        <v>35</v>
      </c>
      <c r="B46" s="71" t="s">
        <v>154</v>
      </c>
      <c r="C46" s="58">
        <v>61</v>
      </c>
      <c r="D46" s="58">
        <v>66</v>
      </c>
      <c r="E46" s="58">
        <v>49</v>
      </c>
      <c r="F46" s="57"/>
      <c r="G46" s="58">
        <v>58</v>
      </c>
      <c r="H46" s="58">
        <v>77</v>
      </c>
      <c r="I46" s="58">
        <v>86</v>
      </c>
      <c r="J46" s="41">
        <f t="shared" si="2"/>
        <v>397</v>
      </c>
      <c r="K46" s="41">
        <v>600</v>
      </c>
      <c r="L46" s="48">
        <f t="shared" si="3"/>
        <v>66.166666666666657</v>
      </c>
      <c r="M46" s="41" t="s">
        <v>20</v>
      </c>
      <c r="N46" s="58" t="s">
        <v>21</v>
      </c>
      <c r="O46" s="58"/>
    </row>
    <row r="47" spans="1:15" ht="15.75">
      <c r="A47" s="71">
        <v>36</v>
      </c>
      <c r="B47" s="71" t="s">
        <v>155</v>
      </c>
      <c r="C47" s="58">
        <v>50</v>
      </c>
      <c r="D47" s="58">
        <v>73</v>
      </c>
      <c r="E47" s="58">
        <v>43</v>
      </c>
      <c r="F47" s="57"/>
      <c r="G47" s="58">
        <v>38</v>
      </c>
      <c r="H47" s="58">
        <v>56</v>
      </c>
      <c r="I47" s="58">
        <v>86</v>
      </c>
      <c r="J47" s="41">
        <f t="shared" si="2"/>
        <v>346</v>
      </c>
      <c r="K47" s="41">
        <v>600</v>
      </c>
      <c r="L47" s="48">
        <f t="shared" si="3"/>
        <v>57.666666666666664</v>
      </c>
      <c r="M47" s="41" t="s">
        <v>20</v>
      </c>
      <c r="N47" s="58" t="s">
        <v>19</v>
      </c>
      <c r="O47" s="58"/>
    </row>
    <row r="48" spans="1:15" ht="15.75">
      <c r="A48" s="71">
        <v>37</v>
      </c>
      <c r="B48" s="71" t="s">
        <v>156</v>
      </c>
      <c r="C48" s="58">
        <v>61</v>
      </c>
      <c r="D48" s="58">
        <v>64</v>
      </c>
      <c r="E48" s="58">
        <v>52</v>
      </c>
      <c r="F48" s="57"/>
      <c r="G48" s="58">
        <v>74</v>
      </c>
      <c r="H48" s="58">
        <v>79</v>
      </c>
      <c r="I48" s="58">
        <v>88</v>
      </c>
      <c r="J48" s="41">
        <f t="shared" si="2"/>
        <v>418</v>
      </c>
      <c r="K48" s="41">
        <v>600</v>
      </c>
      <c r="L48" s="48">
        <f t="shared" si="3"/>
        <v>69.666666666666671</v>
      </c>
      <c r="M48" s="41" t="s">
        <v>20</v>
      </c>
      <c r="N48" s="58" t="s">
        <v>21</v>
      </c>
      <c r="O48" s="58"/>
    </row>
    <row r="49" spans="1:15" ht="18.75">
      <c r="A49" s="71">
        <v>38</v>
      </c>
      <c r="B49" s="71" t="s">
        <v>157</v>
      </c>
      <c r="C49" s="58">
        <v>84</v>
      </c>
      <c r="D49" s="58">
        <v>89</v>
      </c>
      <c r="E49" s="58">
        <v>73</v>
      </c>
      <c r="F49" s="57"/>
      <c r="G49" s="58">
        <v>95</v>
      </c>
      <c r="H49" s="58">
        <v>96</v>
      </c>
      <c r="I49" s="58">
        <v>92</v>
      </c>
      <c r="J49" s="41">
        <f t="shared" si="2"/>
        <v>529</v>
      </c>
      <c r="K49" s="41">
        <v>600</v>
      </c>
      <c r="L49" s="52">
        <f t="shared" si="3"/>
        <v>88.166666666666671</v>
      </c>
      <c r="M49" s="41" t="s">
        <v>20</v>
      </c>
      <c r="N49" s="58" t="s">
        <v>21</v>
      </c>
      <c r="O49" s="58">
        <v>3</v>
      </c>
    </row>
    <row r="50" spans="1:15" ht="15.75">
      <c r="A50" s="71">
        <v>39</v>
      </c>
      <c r="B50" s="71" t="s">
        <v>158</v>
      </c>
      <c r="C50" s="58">
        <v>43</v>
      </c>
      <c r="D50" s="58">
        <v>53</v>
      </c>
      <c r="E50" s="58">
        <v>36</v>
      </c>
      <c r="F50" s="57"/>
      <c r="G50" s="58">
        <v>34</v>
      </c>
      <c r="H50" s="58">
        <v>71</v>
      </c>
      <c r="I50" s="58">
        <v>29</v>
      </c>
      <c r="J50" s="41">
        <f t="shared" si="2"/>
        <v>266</v>
      </c>
      <c r="K50" s="41">
        <v>600</v>
      </c>
      <c r="L50" s="48">
        <f t="shared" si="3"/>
        <v>44.333333333333336</v>
      </c>
      <c r="M50" s="41" t="s">
        <v>20</v>
      </c>
      <c r="N50" s="58" t="s">
        <v>31</v>
      </c>
      <c r="O50" s="58"/>
    </row>
    <row r="51" spans="1:15" ht="15.75">
      <c r="A51" s="59"/>
      <c r="B51" s="59"/>
      <c r="C51" s="60"/>
      <c r="D51" s="60"/>
      <c r="E51" s="61"/>
      <c r="F51" s="62"/>
      <c r="G51" s="60"/>
      <c r="H51" s="60"/>
      <c r="I51" s="60"/>
      <c r="J51" s="51"/>
      <c r="K51" s="51"/>
      <c r="L51" s="50"/>
      <c r="M51" s="51"/>
      <c r="N51" s="61"/>
      <c r="O51" s="61"/>
    </row>
    <row r="52" spans="1:15" ht="15.75">
      <c r="A52" s="59"/>
      <c r="B52" s="59"/>
      <c r="C52" s="60"/>
      <c r="D52" s="60"/>
      <c r="E52" s="61"/>
      <c r="G52" s="60"/>
      <c r="H52" s="60"/>
      <c r="I52" s="60"/>
      <c r="J52" s="51"/>
      <c r="K52" s="51"/>
      <c r="L52" s="50"/>
      <c r="M52" s="51"/>
      <c r="N52" s="61"/>
      <c r="O52" s="61"/>
    </row>
    <row r="53" spans="1:15">
      <c r="A53" s="107" t="s">
        <v>164</v>
      </c>
      <c r="B53" s="107"/>
      <c r="E53" s="59"/>
      <c r="F53" s="60"/>
      <c r="G53" s="105" t="s">
        <v>23</v>
      </c>
      <c r="H53" s="105"/>
      <c r="I53" s="105"/>
      <c r="J53" s="105"/>
      <c r="K53" s="105"/>
      <c r="L53" s="60"/>
      <c r="M53" s="60"/>
      <c r="N53" s="60"/>
      <c r="O53" s="60"/>
    </row>
    <row r="54" spans="1:15">
      <c r="A54" s="107" t="s">
        <v>161</v>
      </c>
      <c r="B54" s="108"/>
      <c r="D54" s="103" t="s">
        <v>24</v>
      </c>
      <c r="E54" s="104"/>
      <c r="F54" s="60"/>
      <c r="G54" s="56" t="s">
        <v>25</v>
      </c>
      <c r="H54" s="106" t="s">
        <v>26</v>
      </c>
      <c r="I54" s="106"/>
      <c r="J54" s="56" t="s">
        <v>15</v>
      </c>
      <c r="K54" s="56" t="s">
        <v>27</v>
      </c>
      <c r="L54" s="60"/>
      <c r="M54" s="60"/>
      <c r="N54" s="60"/>
      <c r="O54" s="60"/>
    </row>
    <row r="55" spans="1:15">
      <c r="A55" s="112" t="s">
        <v>163</v>
      </c>
      <c r="B55" s="113"/>
      <c r="D55" s="63" t="s">
        <v>28</v>
      </c>
      <c r="E55" s="56">
        <v>39</v>
      </c>
      <c r="F55" s="60"/>
      <c r="G55" s="65">
        <v>1</v>
      </c>
      <c r="H55" s="111" t="s">
        <v>159</v>
      </c>
      <c r="I55" s="111"/>
      <c r="J55" s="65">
        <v>90.5</v>
      </c>
      <c r="K55" s="56" t="s">
        <v>21</v>
      </c>
      <c r="L55" s="60"/>
      <c r="M55" s="60"/>
      <c r="N55" s="60"/>
      <c r="O55" s="60"/>
    </row>
    <row r="56" spans="1:15">
      <c r="A56" s="61"/>
      <c r="B56" s="61"/>
      <c r="D56" s="64" t="s">
        <v>29</v>
      </c>
      <c r="E56" s="65">
        <v>38</v>
      </c>
      <c r="F56" s="60"/>
      <c r="G56" s="56">
        <v>2</v>
      </c>
      <c r="H56" s="109" t="s">
        <v>151</v>
      </c>
      <c r="I56" s="109"/>
      <c r="J56" s="56">
        <v>88.3</v>
      </c>
      <c r="K56" s="56" t="s">
        <v>19</v>
      </c>
      <c r="L56" s="60"/>
      <c r="M56" s="60"/>
      <c r="N56" s="60"/>
      <c r="O56" s="60"/>
    </row>
    <row r="57" spans="1:15" ht="15.75">
      <c r="A57" s="61"/>
      <c r="B57" s="61"/>
      <c r="C57" s="32"/>
      <c r="D57" s="63" t="s">
        <v>30</v>
      </c>
      <c r="E57" s="66">
        <v>1</v>
      </c>
      <c r="F57" s="31"/>
      <c r="G57" s="56">
        <v>3</v>
      </c>
      <c r="H57" s="109" t="s">
        <v>160</v>
      </c>
      <c r="I57" s="109"/>
      <c r="J57" s="56">
        <v>88.2</v>
      </c>
      <c r="K57" s="65" t="s">
        <v>31</v>
      </c>
      <c r="L57" s="60"/>
      <c r="M57" s="60"/>
      <c r="N57" s="60"/>
      <c r="O57" s="60"/>
    </row>
    <row r="58" spans="1:15" ht="15.75">
      <c r="A58" s="61"/>
      <c r="B58" s="31"/>
      <c r="C58" s="110"/>
      <c r="D58" s="110"/>
      <c r="E58" s="31"/>
      <c r="F58" s="110"/>
      <c r="G58" s="31"/>
      <c r="H58" s="32"/>
      <c r="I58" s="32"/>
      <c r="J58" s="31"/>
      <c r="K58" s="31"/>
      <c r="L58" s="31"/>
      <c r="M58" s="31"/>
      <c r="N58" s="61"/>
      <c r="O58" s="61"/>
    </row>
    <row r="59" spans="1:15" ht="15.75">
      <c r="A59" s="61"/>
      <c r="B59" s="110"/>
      <c r="C59" s="110"/>
      <c r="D59" s="110"/>
      <c r="E59" s="31"/>
      <c r="F59" s="110"/>
      <c r="G59" s="110"/>
      <c r="H59" s="110"/>
      <c r="I59" s="110"/>
      <c r="J59" s="110"/>
      <c r="K59" s="110"/>
      <c r="L59" s="110"/>
      <c r="M59" s="110"/>
      <c r="N59" s="61"/>
      <c r="O59" s="61"/>
    </row>
    <row r="60" spans="1:15" ht="12.75" customHeight="1">
      <c r="A60" s="61"/>
      <c r="B60" s="110"/>
      <c r="C60" s="110"/>
      <c r="D60" s="110"/>
      <c r="E60" s="31"/>
      <c r="F60" s="110"/>
      <c r="G60" s="110"/>
      <c r="H60" s="110"/>
      <c r="I60" s="110"/>
      <c r="J60" s="110"/>
      <c r="K60" s="110"/>
      <c r="L60" s="110"/>
      <c r="M60" s="110"/>
      <c r="N60" s="61"/>
      <c r="O60" s="61"/>
    </row>
    <row r="61" spans="1:15" ht="12.75" hidden="1" customHeight="1">
      <c r="A61" s="61"/>
      <c r="B61" s="110"/>
      <c r="C61" s="110"/>
      <c r="D61" s="110"/>
      <c r="E61" s="31"/>
      <c r="F61" s="110"/>
      <c r="G61" s="110"/>
      <c r="H61" s="110"/>
      <c r="I61" s="110"/>
      <c r="J61" s="110"/>
      <c r="K61" s="110"/>
      <c r="L61" s="110"/>
      <c r="M61" s="110"/>
      <c r="N61" s="61"/>
      <c r="O61" s="61"/>
    </row>
    <row r="62" spans="1:15" ht="15.75" hidden="1">
      <c r="A62" s="61"/>
      <c r="B62" s="110"/>
      <c r="C62" s="110"/>
      <c r="D62" s="110"/>
      <c r="E62" s="31"/>
      <c r="F62" s="110"/>
      <c r="G62" s="110"/>
      <c r="H62" s="110"/>
      <c r="I62" s="110"/>
      <c r="J62" s="110"/>
      <c r="K62" s="110"/>
      <c r="L62" s="110"/>
      <c r="M62" s="110"/>
      <c r="N62" s="61"/>
      <c r="O62" s="61"/>
    </row>
    <row r="63" spans="1:15" hidden="1">
      <c r="A63" s="61"/>
      <c r="B63" s="110"/>
      <c r="C63" s="61"/>
      <c r="D63" s="61"/>
      <c r="E63" s="61"/>
      <c r="F63" s="61"/>
      <c r="G63" s="110"/>
      <c r="H63" s="110"/>
      <c r="I63" s="110"/>
      <c r="J63" s="110"/>
      <c r="K63" s="110"/>
      <c r="L63" s="110"/>
      <c r="M63" s="110"/>
      <c r="N63" s="61"/>
      <c r="O63" s="61"/>
    </row>
    <row r="64" spans="1:15">
      <c r="A64" s="61"/>
      <c r="B64" s="61">
        <v>0</v>
      </c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</row>
  </sheetData>
  <mergeCells count="34">
    <mergeCell ref="A55:B55"/>
    <mergeCell ref="H55:I55"/>
    <mergeCell ref="J59:J63"/>
    <mergeCell ref="K59:K63"/>
    <mergeCell ref="L59:L63"/>
    <mergeCell ref="M59:M63"/>
    <mergeCell ref="H56:I56"/>
    <mergeCell ref="H57:I57"/>
    <mergeCell ref="B59:B63"/>
    <mergeCell ref="C58:C62"/>
    <mergeCell ref="D58:D62"/>
    <mergeCell ref="F58:F62"/>
    <mergeCell ref="G59:G63"/>
    <mergeCell ref="H59:H63"/>
    <mergeCell ref="I59:I63"/>
    <mergeCell ref="A41:B41"/>
    <mergeCell ref="A42:B42"/>
    <mergeCell ref="D54:E54"/>
    <mergeCell ref="G53:K53"/>
    <mergeCell ref="H54:I54"/>
    <mergeCell ref="A53:B53"/>
    <mergeCell ref="A54:B54"/>
    <mergeCell ref="O8:O9"/>
    <mergeCell ref="B1:O1"/>
    <mergeCell ref="B2:O3"/>
    <mergeCell ref="B4:O4"/>
    <mergeCell ref="B5:O5"/>
    <mergeCell ref="B6:O6"/>
    <mergeCell ref="B7:O7"/>
    <mergeCell ref="B8:B9"/>
    <mergeCell ref="K8:K9"/>
    <mergeCell ref="L8:L9"/>
    <mergeCell ref="M8:M9"/>
    <mergeCell ref="N8:N9"/>
  </mergeCells>
  <pageMargins left="0.7" right="0.7" top="0.75" bottom="0.75" header="0.3" footer="0.3"/>
  <pageSetup paperSize="9" orientation="landscape" verticalDpi="0" r:id="rId1"/>
  <ignoredErrors>
    <ignoredError sqref="L43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51"/>
  <sheetViews>
    <sheetView topLeftCell="A34" workbookViewId="0">
      <selection activeCell="A44" sqref="A44:E44"/>
    </sheetView>
  </sheetViews>
  <sheetFormatPr defaultRowHeight="15"/>
  <cols>
    <col min="1" max="1" width="6.140625" customWidth="1"/>
    <col min="2" max="2" width="22.28515625" customWidth="1"/>
    <col min="3" max="3" width="12.28515625" hidden="1" customWidth="1"/>
    <col min="4" max="4" width="0" hidden="1" customWidth="1"/>
    <col min="5" max="5" width="8.140625" customWidth="1"/>
    <col min="6" max="6" width="7.42578125" customWidth="1"/>
    <col min="7" max="7" width="7.140625" customWidth="1"/>
    <col min="8" max="8" width="12" customWidth="1"/>
    <col min="9" max="9" width="5.42578125" customWidth="1"/>
    <col min="10" max="10" width="7.140625" customWidth="1"/>
    <col min="11" max="11" width="6.140625" customWidth="1"/>
    <col min="12" max="12" width="9.42578125" customWidth="1"/>
    <col min="14" max="14" width="5.7109375" customWidth="1"/>
    <col min="15" max="15" width="8.42578125" customWidth="1"/>
    <col min="17" max="17" width="7.140625" customWidth="1"/>
  </cols>
  <sheetData>
    <row r="1" spans="1:17" ht="15" customHeight="1">
      <c r="A1" s="1"/>
      <c r="B1" s="78" t="s">
        <v>45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16"/>
    </row>
    <row r="2" spans="1:17">
      <c r="A2" s="3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117"/>
    </row>
    <row r="3" spans="1:17" ht="60" customHeight="1">
      <c r="A3" s="3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117"/>
    </row>
    <row r="4" spans="1:17" ht="15" customHeight="1">
      <c r="A4" s="3"/>
      <c r="B4" s="79" t="s">
        <v>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117"/>
    </row>
    <row r="5" spans="1:17" ht="15" customHeight="1">
      <c r="A5" s="3"/>
      <c r="B5" s="79" t="s">
        <v>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117"/>
    </row>
    <row r="6" spans="1:17" ht="15" customHeight="1">
      <c r="A6" s="3"/>
      <c r="B6" s="79" t="s">
        <v>3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117"/>
    </row>
    <row r="7" spans="1:17" ht="15" customHeight="1">
      <c r="A7" s="5"/>
      <c r="B7" s="84" t="s">
        <v>77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115"/>
    </row>
    <row r="8" spans="1:17" ht="28.5">
      <c r="A8" s="22" t="s">
        <v>46</v>
      </c>
      <c r="B8" s="23" t="s">
        <v>5</v>
      </c>
      <c r="C8" s="23" t="s">
        <v>47</v>
      </c>
      <c r="D8" s="23" t="s">
        <v>48</v>
      </c>
      <c r="E8" s="23" t="s">
        <v>6</v>
      </c>
      <c r="F8" s="23" t="s">
        <v>49</v>
      </c>
      <c r="G8" s="23" t="s">
        <v>10</v>
      </c>
      <c r="H8" s="23" t="s">
        <v>50</v>
      </c>
      <c r="I8" s="23" t="s">
        <v>51</v>
      </c>
      <c r="J8" s="23" t="s">
        <v>84</v>
      </c>
      <c r="K8" s="23" t="s">
        <v>11</v>
      </c>
      <c r="L8" s="23" t="s">
        <v>13</v>
      </c>
      <c r="M8" s="23" t="s">
        <v>14</v>
      </c>
      <c r="N8" s="23" t="s">
        <v>15</v>
      </c>
      <c r="O8" s="23" t="s">
        <v>16</v>
      </c>
      <c r="P8" s="23" t="s">
        <v>52</v>
      </c>
      <c r="Q8" s="23" t="s">
        <v>27</v>
      </c>
    </row>
    <row r="9" spans="1:17">
      <c r="A9" s="24">
        <v>1</v>
      </c>
      <c r="B9" s="25" t="s">
        <v>78</v>
      </c>
      <c r="C9" s="25">
        <v>19637856</v>
      </c>
      <c r="D9" s="25" t="s">
        <v>53</v>
      </c>
      <c r="E9" s="25">
        <v>78</v>
      </c>
      <c r="F9" s="25">
        <v>78</v>
      </c>
      <c r="G9" s="25">
        <v>91</v>
      </c>
      <c r="H9" s="25">
        <v>71</v>
      </c>
      <c r="I9" s="25">
        <v>79</v>
      </c>
      <c r="J9" s="25"/>
      <c r="K9" s="25"/>
      <c r="L9" s="25">
        <f t="shared" ref="L9:L29" si="0">SUM(E9+F9+G9+H9+I9+K9)</f>
        <v>397</v>
      </c>
      <c r="M9" s="25">
        <v>500</v>
      </c>
      <c r="N9" s="25">
        <f>L9/M9*100</f>
        <v>79.400000000000006</v>
      </c>
      <c r="O9" s="25" t="s">
        <v>21</v>
      </c>
      <c r="P9" s="25" t="s">
        <v>20</v>
      </c>
      <c r="Q9" s="26">
        <v>3</v>
      </c>
    </row>
    <row r="10" spans="1:17">
      <c r="A10" s="24">
        <v>2</v>
      </c>
      <c r="B10" s="25" t="s">
        <v>79</v>
      </c>
      <c r="C10" s="25">
        <v>19637857</v>
      </c>
      <c r="D10" s="25" t="s">
        <v>54</v>
      </c>
      <c r="E10" s="25">
        <v>69</v>
      </c>
      <c r="F10" s="25">
        <v>57</v>
      </c>
      <c r="G10" s="25"/>
      <c r="H10" s="25">
        <v>56</v>
      </c>
      <c r="I10" s="25">
        <v>51</v>
      </c>
      <c r="J10" s="25"/>
      <c r="K10" s="25">
        <v>65</v>
      </c>
      <c r="L10" s="25">
        <f t="shared" si="0"/>
        <v>298</v>
      </c>
      <c r="M10" s="25">
        <v>500</v>
      </c>
      <c r="N10" s="25">
        <f t="shared" ref="N10:N36" si="1">L10/M10*100</f>
        <v>59.599999999999994</v>
      </c>
      <c r="O10" s="25" t="s">
        <v>19</v>
      </c>
      <c r="P10" s="25" t="s">
        <v>20</v>
      </c>
      <c r="Q10" s="26"/>
    </row>
    <row r="11" spans="1:17">
      <c r="A11" s="24">
        <v>3</v>
      </c>
      <c r="B11" s="25" t="s">
        <v>80</v>
      </c>
      <c r="C11" s="25">
        <v>19637858</v>
      </c>
      <c r="D11" s="25" t="s">
        <v>55</v>
      </c>
      <c r="E11" s="25">
        <v>60</v>
      </c>
      <c r="F11" s="25">
        <v>48</v>
      </c>
      <c r="G11" s="25"/>
      <c r="H11" s="25">
        <v>50</v>
      </c>
      <c r="I11" s="25">
        <v>45</v>
      </c>
      <c r="J11" s="25"/>
      <c r="K11" s="25">
        <v>50</v>
      </c>
      <c r="L11" s="25">
        <f t="shared" si="0"/>
        <v>253</v>
      </c>
      <c r="M11" s="25">
        <v>500</v>
      </c>
      <c r="N11" s="25">
        <f t="shared" si="1"/>
        <v>50.6</v>
      </c>
      <c r="O11" s="25" t="s">
        <v>19</v>
      </c>
      <c r="P11" s="25" t="s">
        <v>20</v>
      </c>
      <c r="Q11" s="26"/>
    </row>
    <row r="12" spans="1:17" ht="21" customHeight="1">
      <c r="A12" s="24">
        <v>4</v>
      </c>
      <c r="B12" s="25" t="s">
        <v>81</v>
      </c>
      <c r="C12" s="25">
        <v>19637859</v>
      </c>
      <c r="D12" s="25" t="s">
        <v>56</v>
      </c>
      <c r="E12" s="25">
        <v>85</v>
      </c>
      <c r="F12" s="25">
        <v>94</v>
      </c>
      <c r="G12" s="25">
        <v>96</v>
      </c>
      <c r="H12" s="25">
        <v>97</v>
      </c>
      <c r="I12" s="25">
        <v>96</v>
      </c>
      <c r="J12" s="25"/>
      <c r="K12" s="25"/>
      <c r="L12" s="25">
        <f t="shared" si="0"/>
        <v>468</v>
      </c>
      <c r="M12" s="25">
        <v>500</v>
      </c>
      <c r="N12" s="25">
        <f t="shared" si="1"/>
        <v>93.600000000000009</v>
      </c>
      <c r="O12" s="25" t="s">
        <v>21</v>
      </c>
      <c r="P12" s="25" t="s">
        <v>20</v>
      </c>
      <c r="Q12" s="26">
        <v>1</v>
      </c>
    </row>
    <row r="13" spans="1:17">
      <c r="A13" s="24">
        <v>5</v>
      </c>
      <c r="B13" s="25" t="s">
        <v>82</v>
      </c>
      <c r="C13" s="25">
        <v>19637860</v>
      </c>
      <c r="D13" s="25" t="s">
        <v>57</v>
      </c>
      <c r="E13" s="25">
        <v>67</v>
      </c>
      <c r="F13" s="25">
        <v>60</v>
      </c>
      <c r="G13" s="25"/>
      <c r="H13" s="25">
        <v>75</v>
      </c>
      <c r="I13" s="25">
        <v>54</v>
      </c>
      <c r="J13" s="25"/>
      <c r="K13" s="25">
        <v>57</v>
      </c>
      <c r="L13" s="25">
        <f t="shared" si="0"/>
        <v>313</v>
      </c>
      <c r="M13" s="25">
        <v>500</v>
      </c>
      <c r="N13" s="25">
        <f t="shared" si="1"/>
        <v>62.6</v>
      </c>
      <c r="O13" s="25" t="s">
        <v>21</v>
      </c>
      <c r="P13" s="25" t="s">
        <v>20</v>
      </c>
      <c r="Q13" s="26"/>
    </row>
    <row r="14" spans="1:17" ht="26.25" customHeight="1">
      <c r="A14" s="24">
        <v>6</v>
      </c>
      <c r="B14" s="25" t="s">
        <v>83</v>
      </c>
      <c r="C14" s="25">
        <v>19637861</v>
      </c>
      <c r="D14" s="25" t="s">
        <v>58</v>
      </c>
      <c r="E14" s="25">
        <v>84</v>
      </c>
      <c r="F14" s="25">
        <v>78</v>
      </c>
      <c r="G14" s="25"/>
      <c r="H14" s="25">
        <v>67</v>
      </c>
      <c r="I14" s="25">
        <v>79</v>
      </c>
      <c r="J14" s="25">
        <v>55</v>
      </c>
      <c r="K14" s="25"/>
      <c r="L14" s="25">
        <f t="shared" si="0"/>
        <v>308</v>
      </c>
      <c r="M14" s="25">
        <v>500</v>
      </c>
      <c r="N14" s="25">
        <f t="shared" si="1"/>
        <v>61.6</v>
      </c>
      <c r="O14" s="25" t="s">
        <v>21</v>
      </c>
      <c r="P14" s="25" t="s">
        <v>20</v>
      </c>
      <c r="Q14" s="26"/>
    </row>
    <row r="15" spans="1:17">
      <c r="A15" s="24">
        <v>7</v>
      </c>
      <c r="B15" s="25" t="s">
        <v>85</v>
      </c>
      <c r="C15" s="25">
        <v>19637862</v>
      </c>
      <c r="D15" s="25" t="s">
        <v>59</v>
      </c>
      <c r="E15" s="25">
        <v>60</v>
      </c>
      <c r="F15" s="25">
        <v>68</v>
      </c>
      <c r="G15" s="25">
        <v>81</v>
      </c>
      <c r="H15" s="25">
        <v>52</v>
      </c>
      <c r="I15" s="25">
        <v>44</v>
      </c>
      <c r="J15" s="25"/>
      <c r="K15" s="25"/>
      <c r="L15" s="25">
        <f t="shared" si="0"/>
        <v>305</v>
      </c>
      <c r="M15" s="25">
        <v>500</v>
      </c>
      <c r="N15" s="25">
        <f t="shared" si="1"/>
        <v>61</v>
      </c>
      <c r="O15" s="25" t="s">
        <v>21</v>
      </c>
      <c r="P15" s="25" t="s">
        <v>20</v>
      </c>
      <c r="Q15" s="26"/>
    </row>
    <row r="16" spans="1:17">
      <c r="A16" s="24">
        <v>8</v>
      </c>
      <c r="B16" s="25" t="s">
        <v>86</v>
      </c>
      <c r="C16" s="25">
        <v>19637863</v>
      </c>
      <c r="D16" s="25" t="s">
        <v>60</v>
      </c>
      <c r="E16" s="25">
        <v>75</v>
      </c>
      <c r="F16" s="25">
        <v>74</v>
      </c>
      <c r="G16" s="25"/>
      <c r="H16" s="25">
        <v>70</v>
      </c>
      <c r="I16" s="25">
        <v>70</v>
      </c>
      <c r="J16" s="25"/>
      <c r="K16" s="25">
        <v>73</v>
      </c>
      <c r="L16" s="25">
        <f t="shared" si="0"/>
        <v>362</v>
      </c>
      <c r="M16" s="25">
        <v>500</v>
      </c>
      <c r="N16" s="25">
        <f t="shared" si="1"/>
        <v>72.399999999999991</v>
      </c>
      <c r="O16" s="25" t="s">
        <v>21</v>
      </c>
      <c r="P16" s="25" t="s">
        <v>20</v>
      </c>
      <c r="Q16" s="26"/>
    </row>
    <row r="17" spans="1:17">
      <c r="A17" s="24">
        <v>9</v>
      </c>
      <c r="B17" s="25" t="s">
        <v>87</v>
      </c>
      <c r="C17" s="25">
        <v>19637864</v>
      </c>
      <c r="D17" s="25" t="s">
        <v>61</v>
      </c>
      <c r="E17" s="27">
        <v>36</v>
      </c>
      <c r="F17" s="27">
        <v>22</v>
      </c>
      <c r="G17" s="27">
        <v>38</v>
      </c>
      <c r="H17" s="27">
        <v>43</v>
      </c>
      <c r="I17" s="27">
        <v>21</v>
      </c>
      <c r="J17" s="25"/>
      <c r="K17" s="25"/>
      <c r="L17" s="27">
        <f t="shared" si="0"/>
        <v>160</v>
      </c>
      <c r="M17" s="25">
        <v>500</v>
      </c>
      <c r="N17" s="27">
        <f t="shared" si="1"/>
        <v>32</v>
      </c>
      <c r="O17" s="25"/>
      <c r="P17" s="27" t="s">
        <v>22</v>
      </c>
      <c r="Q17" s="26"/>
    </row>
    <row r="18" spans="1:17" ht="23.25" customHeight="1">
      <c r="A18" s="24">
        <v>10</v>
      </c>
      <c r="B18" s="25" t="s">
        <v>88</v>
      </c>
      <c r="C18" s="25">
        <v>19637865</v>
      </c>
      <c r="D18" s="25" t="s">
        <v>62</v>
      </c>
      <c r="E18" s="25">
        <v>74</v>
      </c>
      <c r="F18" s="25">
        <v>71</v>
      </c>
      <c r="G18" s="25">
        <v>84</v>
      </c>
      <c r="H18" s="25">
        <v>74</v>
      </c>
      <c r="I18" s="25">
        <v>83</v>
      </c>
      <c r="J18" s="25"/>
      <c r="K18" s="25"/>
      <c r="L18" s="25">
        <f t="shared" si="0"/>
        <v>386</v>
      </c>
      <c r="M18" s="25">
        <v>500</v>
      </c>
      <c r="N18" s="25">
        <f t="shared" si="1"/>
        <v>77.2</v>
      </c>
      <c r="O18" s="25" t="s">
        <v>21</v>
      </c>
      <c r="P18" s="25" t="s">
        <v>20</v>
      </c>
      <c r="Q18" s="26"/>
    </row>
    <row r="19" spans="1:17">
      <c r="A19" s="24">
        <v>11</v>
      </c>
      <c r="B19" s="25" t="s">
        <v>89</v>
      </c>
      <c r="C19" s="25">
        <v>19637866</v>
      </c>
      <c r="D19" s="25" t="s">
        <v>63</v>
      </c>
      <c r="E19" s="25">
        <v>81</v>
      </c>
      <c r="F19" s="25">
        <v>83</v>
      </c>
      <c r="G19" s="25"/>
      <c r="H19" s="25">
        <v>87</v>
      </c>
      <c r="I19" s="25">
        <v>65</v>
      </c>
      <c r="J19" s="25"/>
      <c r="K19" s="25">
        <v>88</v>
      </c>
      <c r="L19" s="25">
        <f t="shared" si="0"/>
        <v>404</v>
      </c>
      <c r="M19" s="25">
        <v>500</v>
      </c>
      <c r="N19" s="25">
        <f t="shared" si="1"/>
        <v>80.800000000000011</v>
      </c>
      <c r="O19" s="25" t="s">
        <v>21</v>
      </c>
      <c r="P19" s="25" t="s">
        <v>20</v>
      </c>
      <c r="Q19" s="25">
        <v>2</v>
      </c>
    </row>
    <row r="20" spans="1:17" ht="30.75" customHeight="1">
      <c r="A20" s="24">
        <v>12</v>
      </c>
      <c r="B20" s="25" t="s">
        <v>90</v>
      </c>
      <c r="C20" s="25">
        <v>19637867</v>
      </c>
      <c r="D20" s="25" t="s">
        <v>64</v>
      </c>
      <c r="E20" s="25">
        <v>74</v>
      </c>
      <c r="F20" s="25">
        <v>71</v>
      </c>
      <c r="G20" s="25">
        <v>81</v>
      </c>
      <c r="H20" s="25">
        <v>67</v>
      </c>
      <c r="I20" s="25">
        <v>57</v>
      </c>
      <c r="J20" s="25"/>
      <c r="K20" s="25"/>
      <c r="L20" s="25">
        <f t="shared" si="0"/>
        <v>350</v>
      </c>
      <c r="M20" s="25">
        <v>500</v>
      </c>
      <c r="N20" s="25">
        <f t="shared" si="1"/>
        <v>70</v>
      </c>
      <c r="O20" s="25" t="s">
        <v>21</v>
      </c>
      <c r="P20" s="25" t="s">
        <v>20</v>
      </c>
      <c r="Q20" s="25"/>
    </row>
    <row r="21" spans="1:17">
      <c r="A21" s="24">
        <v>13</v>
      </c>
      <c r="B21" s="25" t="s">
        <v>91</v>
      </c>
      <c r="C21" s="25">
        <v>19637868</v>
      </c>
      <c r="D21" s="25" t="s">
        <v>65</v>
      </c>
      <c r="E21" s="25">
        <v>67</v>
      </c>
      <c r="F21" s="25">
        <v>45</v>
      </c>
      <c r="H21" s="25">
        <v>47</v>
      </c>
      <c r="I21" s="25">
        <v>43</v>
      </c>
      <c r="J21" s="25"/>
      <c r="K21" s="25">
        <v>54</v>
      </c>
      <c r="L21" s="25">
        <f t="shared" si="0"/>
        <v>256</v>
      </c>
      <c r="M21" s="25">
        <v>500</v>
      </c>
      <c r="N21" s="25">
        <f t="shared" si="1"/>
        <v>51.2</v>
      </c>
      <c r="O21" s="25" t="s">
        <v>92</v>
      </c>
      <c r="P21" s="25" t="s">
        <v>20</v>
      </c>
      <c r="Q21" s="25"/>
    </row>
    <row r="22" spans="1:17">
      <c r="A22" s="24">
        <v>14</v>
      </c>
      <c r="B22" s="25" t="s">
        <v>93</v>
      </c>
      <c r="C22" s="25">
        <v>19637869</v>
      </c>
      <c r="D22" s="25" t="s">
        <v>66</v>
      </c>
      <c r="E22" s="25">
        <v>70</v>
      </c>
      <c r="F22" s="25">
        <v>51</v>
      </c>
      <c r="G22" s="25"/>
      <c r="H22" s="25">
        <v>46</v>
      </c>
      <c r="I22" s="25">
        <v>56</v>
      </c>
      <c r="J22" s="25"/>
      <c r="K22" s="25">
        <v>74</v>
      </c>
      <c r="L22" s="25">
        <f t="shared" si="0"/>
        <v>297</v>
      </c>
      <c r="M22" s="25">
        <v>500</v>
      </c>
      <c r="N22" s="25">
        <f t="shared" si="1"/>
        <v>59.4</v>
      </c>
      <c r="O22" s="25" t="s">
        <v>19</v>
      </c>
      <c r="P22" s="25" t="s">
        <v>20</v>
      </c>
      <c r="Q22" s="25"/>
    </row>
    <row r="23" spans="1:17">
      <c r="A23" s="24">
        <v>15</v>
      </c>
      <c r="B23" s="25" t="s">
        <v>94</v>
      </c>
      <c r="C23" s="25">
        <v>19637870</v>
      </c>
      <c r="D23" s="25" t="s">
        <v>67</v>
      </c>
      <c r="E23" s="25">
        <v>71</v>
      </c>
      <c r="F23" s="34">
        <v>57</v>
      </c>
      <c r="G23" s="25"/>
      <c r="H23" s="25">
        <v>55</v>
      </c>
      <c r="I23" s="34">
        <v>50</v>
      </c>
      <c r="J23" s="34"/>
      <c r="K23" s="25">
        <v>71</v>
      </c>
      <c r="L23" s="25">
        <f t="shared" si="0"/>
        <v>304</v>
      </c>
      <c r="M23" s="25">
        <v>500</v>
      </c>
      <c r="N23" s="25">
        <f t="shared" si="1"/>
        <v>60.8</v>
      </c>
      <c r="O23" s="25" t="s">
        <v>21</v>
      </c>
      <c r="P23" s="25" t="s">
        <v>20</v>
      </c>
      <c r="Q23" s="25"/>
    </row>
    <row r="24" spans="1:17" ht="33" customHeight="1">
      <c r="A24" s="24">
        <v>16</v>
      </c>
      <c r="B24" s="25" t="s">
        <v>95</v>
      </c>
      <c r="C24" s="25">
        <v>19637871</v>
      </c>
      <c r="D24" s="25" t="s">
        <v>68</v>
      </c>
      <c r="E24" s="25">
        <v>49</v>
      </c>
      <c r="F24" s="25">
        <v>54</v>
      </c>
      <c r="G24" s="25"/>
      <c r="H24" s="25">
        <v>60</v>
      </c>
      <c r="I24" s="25">
        <v>62</v>
      </c>
      <c r="J24" s="25">
        <v>44</v>
      </c>
      <c r="K24" s="25"/>
      <c r="L24" s="25">
        <f t="shared" si="0"/>
        <v>225</v>
      </c>
      <c r="M24" s="25">
        <v>500</v>
      </c>
      <c r="N24" s="25">
        <f t="shared" si="1"/>
        <v>45</v>
      </c>
      <c r="O24" s="25" t="s">
        <v>19</v>
      </c>
      <c r="P24" s="25" t="s">
        <v>20</v>
      </c>
      <c r="Q24" s="25"/>
    </row>
    <row r="25" spans="1:17">
      <c r="A25" s="24">
        <v>17</v>
      </c>
      <c r="B25" s="25" t="s">
        <v>96</v>
      </c>
      <c r="C25" s="25">
        <v>19637872</v>
      </c>
      <c r="D25" s="25" t="s">
        <v>69</v>
      </c>
      <c r="E25" s="25">
        <v>74</v>
      </c>
      <c r="F25" s="25">
        <v>72</v>
      </c>
      <c r="G25" s="25">
        <v>90</v>
      </c>
      <c r="H25" s="25">
        <v>86</v>
      </c>
      <c r="I25" s="25">
        <v>66</v>
      </c>
      <c r="J25" s="25"/>
      <c r="K25" s="25"/>
      <c r="L25" s="25">
        <f t="shared" si="0"/>
        <v>388</v>
      </c>
      <c r="M25" s="25">
        <v>500</v>
      </c>
      <c r="N25" s="25">
        <f t="shared" si="1"/>
        <v>77.600000000000009</v>
      </c>
      <c r="O25" s="25" t="s">
        <v>21</v>
      </c>
      <c r="P25" s="25" t="s">
        <v>20</v>
      </c>
      <c r="Q25" s="25"/>
    </row>
    <row r="26" spans="1:17" ht="25.5" customHeight="1">
      <c r="A26" s="24">
        <v>18</v>
      </c>
      <c r="B26" s="25" t="s">
        <v>97</v>
      </c>
      <c r="C26" s="25">
        <v>19637873</v>
      </c>
      <c r="D26" s="25" t="s">
        <v>70</v>
      </c>
      <c r="E26" s="25">
        <v>82</v>
      </c>
      <c r="F26" s="34">
        <v>56</v>
      </c>
      <c r="G26" s="34">
        <v>65</v>
      </c>
      <c r="H26" s="25">
        <v>56</v>
      </c>
      <c r="I26" s="27">
        <v>25</v>
      </c>
      <c r="J26" s="34"/>
      <c r="K26" s="25"/>
      <c r="L26" s="25">
        <f t="shared" si="0"/>
        <v>284</v>
      </c>
      <c r="M26" s="25">
        <v>500</v>
      </c>
      <c r="N26" s="25"/>
      <c r="O26" s="25"/>
      <c r="P26" s="27" t="s">
        <v>35</v>
      </c>
      <c r="Q26" s="25"/>
    </row>
    <row r="27" spans="1:17" ht="21" customHeight="1">
      <c r="A27" s="24">
        <v>19</v>
      </c>
      <c r="B27" s="25" t="s">
        <v>98</v>
      </c>
      <c r="C27" s="25">
        <v>19637874</v>
      </c>
      <c r="D27" s="25" t="s">
        <v>71</v>
      </c>
      <c r="E27" s="25">
        <v>62</v>
      </c>
      <c r="F27" s="25">
        <v>60</v>
      </c>
      <c r="G27" s="25">
        <v>68</v>
      </c>
      <c r="H27" s="25">
        <v>63</v>
      </c>
      <c r="I27" s="25">
        <v>50</v>
      </c>
      <c r="J27" s="25"/>
      <c r="K27" s="25"/>
      <c r="L27" s="25">
        <f t="shared" si="0"/>
        <v>303</v>
      </c>
      <c r="M27" s="25">
        <v>500</v>
      </c>
      <c r="N27" s="25">
        <f t="shared" si="1"/>
        <v>60.6</v>
      </c>
      <c r="O27" s="25" t="s">
        <v>21</v>
      </c>
      <c r="P27" s="25" t="s">
        <v>20</v>
      </c>
      <c r="Q27" s="25"/>
    </row>
    <row r="28" spans="1:17" ht="18.75" customHeight="1">
      <c r="A28" s="24">
        <v>20</v>
      </c>
      <c r="B28" s="25" t="s">
        <v>99</v>
      </c>
      <c r="C28" s="25">
        <v>19637875</v>
      </c>
      <c r="D28" s="25" t="s">
        <v>72</v>
      </c>
      <c r="E28" s="25">
        <v>53</v>
      </c>
      <c r="F28" s="25">
        <v>43</v>
      </c>
      <c r="G28" s="25">
        <v>58</v>
      </c>
      <c r="H28" s="25">
        <v>52</v>
      </c>
      <c r="I28" s="25">
        <v>43</v>
      </c>
      <c r="J28" s="25"/>
      <c r="K28" s="25"/>
      <c r="L28" s="25">
        <f t="shared" si="0"/>
        <v>249</v>
      </c>
      <c r="M28" s="25">
        <v>500</v>
      </c>
      <c r="N28" s="25">
        <f t="shared" si="1"/>
        <v>49.8</v>
      </c>
      <c r="O28" s="25" t="s">
        <v>19</v>
      </c>
      <c r="P28" s="25" t="s">
        <v>20</v>
      </c>
      <c r="Q28" s="25"/>
    </row>
    <row r="29" spans="1:17" ht="23.25" customHeight="1">
      <c r="A29" s="24">
        <v>21</v>
      </c>
      <c r="B29" s="25" t="s">
        <v>100</v>
      </c>
      <c r="C29" s="25">
        <v>19637876</v>
      </c>
      <c r="D29" s="25" t="s">
        <v>73</v>
      </c>
      <c r="E29" s="25">
        <v>79</v>
      </c>
      <c r="F29" s="25">
        <v>80</v>
      </c>
      <c r="G29" s="25">
        <v>85</v>
      </c>
      <c r="H29" s="25">
        <v>78</v>
      </c>
      <c r="I29" s="25">
        <v>82</v>
      </c>
      <c r="J29" s="25"/>
      <c r="K29" s="25"/>
      <c r="L29" s="25">
        <f t="shared" si="0"/>
        <v>404</v>
      </c>
      <c r="M29" s="25">
        <v>500</v>
      </c>
      <c r="N29" s="25">
        <f t="shared" si="1"/>
        <v>80.800000000000011</v>
      </c>
      <c r="O29" s="25" t="s">
        <v>21</v>
      </c>
      <c r="P29" s="25" t="s">
        <v>20</v>
      </c>
      <c r="Q29" s="25">
        <v>2</v>
      </c>
    </row>
    <row r="30" spans="1:17" ht="23.25" customHeight="1">
      <c r="A30" s="24">
        <v>22</v>
      </c>
      <c r="B30" s="25" t="s">
        <v>101</v>
      </c>
      <c r="C30" s="25"/>
      <c r="D30" s="25"/>
      <c r="E30" s="25">
        <v>46</v>
      </c>
      <c r="F30" s="27">
        <v>31</v>
      </c>
      <c r="G30" s="25">
        <v>63</v>
      </c>
      <c r="H30" s="25">
        <v>51</v>
      </c>
      <c r="I30" s="25">
        <v>43</v>
      </c>
      <c r="J30" s="25"/>
      <c r="K30" s="25"/>
      <c r="L30" s="25">
        <f>SUM(E30+F30+G30+H30+I30+K30)</f>
        <v>234</v>
      </c>
      <c r="M30" s="25">
        <v>500</v>
      </c>
      <c r="N30" s="25">
        <f t="shared" si="1"/>
        <v>46.800000000000004</v>
      </c>
      <c r="O30" s="25"/>
      <c r="P30" s="27" t="s">
        <v>35</v>
      </c>
      <c r="Q30" s="25"/>
    </row>
    <row r="31" spans="1:17" ht="23.25" customHeight="1">
      <c r="A31" s="24">
        <v>23</v>
      </c>
      <c r="B31" s="25" t="s">
        <v>102</v>
      </c>
      <c r="C31" s="25"/>
      <c r="D31" s="25"/>
      <c r="E31" s="25">
        <v>59</v>
      </c>
      <c r="F31" s="25">
        <v>58</v>
      </c>
      <c r="G31" s="25">
        <v>53</v>
      </c>
      <c r="H31" s="25"/>
      <c r="I31" s="25">
        <v>48</v>
      </c>
      <c r="J31" s="25"/>
      <c r="K31" s="25">
        <v>51</v>
      </c>
      <c r="L31" s="25">
        <f t="shared" ref="L31:L36" si="2">SUM(E31+F31+G31+H31+I31+K31)</f>
        <v>269</v>
      </c>
      <c r="M31" s="25">
        <v>500</v>
      </c>
      <c r="N31" s="25">
        <f t="shared" si="1"/>
        <v>53.800000000000004</v>
      </c>
      <c r="O31" s="25" t="s">
        <v>19</v>
      </c>
      <c r="P31" s="25" t="s">
        <v>20</v>
      </c>
      <c r="Q31" s="25"/>
    </row>
    <row r="32" spans="1:17" ht="23.25" customHeight="1">
      <c r="A32" s="24">
        <v>24</v>
      </c>
      <c r="B32" s="25" t="s">
        <v>103</v>
      </c>
      <c r="C32" s="25"/>
      <c r="D32" s="25"/>
      <c r="E32" s="25">
        <v>69</v>
      </c>
      <c r="F32" s="25">
        <v>42</v>
      </c>
      <c r="G32" s="25">
        <v>64</v>
      </c>
      <c r="H32" s="25">
        <v>44</v>
      </c>
      <c r="I32" s="25">
        <v>43</v>
      </c>
      <c r="J32" s="25"/>
      <c r="K32" s="25"/>
      <c r="L32" s="25">
        <f t="shared" si="2"/>
        <v>262</v>
      </c>
      <c r="M32" s="25">
        <v>500</v>
      </c>
      <c r="N32" s="25">
        <f t="shared" si="1"/>
        <v>52.400000000000006</v>
      </c>
      <c r="O32" s="25" t="s">
        <v>19</v>
      </c>
      <c r="P32" s="25" t="s">
        <v>104</v>
      </c>
      <c r="Q32" s="25"/>
    </row>
    <row r="33" spans="1:17" ht="23.25" customHeight="1">
      <c r="A33" s="24">
        <v>25</v>
      </c>
      <c r="B33" s="25" t="s">
        <v>105</v>
      </c>
      <c r="C33" s="25"/>
      <c r="D33" s="25"/>
      <c r="E33" s="25">
        <v>51</v>
      </c>
      <c r="F33" s="25">
        <v>42</v>
      </c>
      <c r="G33" s="25">
        <v>70</v>
      </c>
      <c r="H33" s="25">
        <v>54</v>
      </c>
      <c r="I33" s="25">
        <v>44</v>
      </c>
      <c r="J33" s="25"/>
      <c r="K33" s="25"/>
      <c r="L33" s="25">
        <f t="shared" si="2"/>
        <v>261</v>
      </c>
      <c r="M33" s="25">
        <v>500</v>
      </c>
      <c r="N33" s="25">
        <f t="shared" si="1"/>
        <v>52.2</v>
      </c>
      <c r="O33" s="25" t="s">
        <v>19</v>
      </c>
      <c r="P33" s="25" t="s">
        <v>20</v>
      </c>
      <c r="Q33" s="25"/>
    </row>
    <row r="34" spans="1:17" ht="23.25" customHeight="1">
      <c r="A34" s="24">
        <v>26</v>
      </c>
      <c r="B34" s="25" t="s">
        <v>106</v>
      </c>
      <c r="C34" s="25"/>
      <c r="D34" s="25"/>
      <c r="E34" s="25">
        <v>48</v>
      </c>
      <c r="F34" s="25">
        <v>48</v>
      </c>
      <c r="G34" s="25">
        <v>58</v>
      </c>
      <c r="H34" s="25">
        <v>56</v>
      </c>
      <c r="I34" s="25">
        <v>42</v>
      </c>
      <c r="J34" s="25"/>
      <c r="K34" s="25"/>
      <c r="L34" s="25">
        <f t="shared" si="2"/>
        <v>252</v>
      </c>
      <c r="M34" s="25">
        <v>500</v>
      </c>
      <c r="N34" s="25">
        <f t="shared" si="1"/>
        <v>50.4</v>
      </c>
      <c r="O34" s="25" t="s">
        <v>19</v>
      </c>
      <c r="P34" s="25" t="s">
        <v>20</v>
      </c>
      <c r="Q34" s="25"/>
    </row>
    <row r="35" spans="1:17" ht="23.25" customHeight="1">
      <c r="A35" s="24">
        <v>27</v>
      </c>
      <c r="B35" s="25" t="s">
        <v>107</v>
      </c>
      <c r="C35" s="25"/>
      <c r="D35" s="25"/>
      <c r="E35" s="25">
        <v>78</v>
      </c>
      <c r="F35" s="25">
        <v>65</v>
      </c>
      <c r="G35" s="25"/>
      <c r="H35" s="25">
        <v>65</v>
      </c>
      <c r="I35" s="25">
        <v>44</v>
      </c>
      <c r="J35" s="25"/>
      <c r="K35" s="25">
        <v>65</v>
      </c>
      <c r="L35" s="25">
        <f t="shared" si="2"/>
        <v>317</v>
      </c>
      <c r="M35" s="25">
        <v>500</v>
      </c>
      <c r="N35" s="25">
        <f t="shared" si="1"/>
        <v>63.4</v>
      </c>
      <c r="O35" s="25" t="s">
        <v>21</v>
      </c>
      <c r="P35" s="25" t="s">
        <v>20</v>
      </c>
      <c r="Q35" s="25"/>
    </row>
    <row r="36" spans="1:17" ht="23.25" customHeight="1">
      <c r="A36" s="24">
        <v>28</v>
      </c>
      <c r="B36" s="25" t="s">
        <v>108</v>
      </c>
      <c r="C36" s="25"/>
      <c r="D36" s="25"/>
      <c r="E36" s="25">
        <v>61</v>
      </c>
      <c r="F36" s="25">
        <v>57</v>
      </c>
      <c r="G36" s="25">
        <v>77</v>
      </c>
      <c r="H36" s="25">
        <v>69</v>
      </c>
      <c r="I36" s="25">
        <v>44</v>
      </c>
      <c r="J36" s="25"/>
      <c r="K36" s="25"/>
      <c r="L36" s="25">
        <f t="shared" si="2"/>
        <v>308</v>
      </c>
      <c r="M36" s="25">
        <v>500</v>
      </c>
      <c r="N36" s="25">
        <f t="shared" si="1"/>
        <v>61.6</v>
      </c>
      <c r="O36" s="25" t="s">
        <v>21</v>
      </c>
      <c r="P36" s="25" t="s">
        <v>20</v>
      </c>
      <c r="Q36" s="25"/>
    </row>
    <row r="37" spans="1:17" ht="23.25" customHeight="1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</row>
    <row r="38" spans="1:17">
      <c r="A38" s="35"/>
      <c r="B38" s="39"/>
      <c r="M38" s="36"/>
    </row>
    <row r="39" spans="1:17">
      <c r="B39" s="39"/>
      <c r="L39" s="21" t="s">
        <v>74</v>
      </c>
      <c r="M39" s="21"/>
      <c r="O39" s="28">
        <v>0.89200000000000002</v>
      </c>
    </row>
    <row r="40" spans="1:17">
      <c r="B40" s="39"/>
    </row>
    <row r="41" spans="1:17">
      <c r="C41" s="81"/>
      <c r="D41" s="81"/>
      <c r="E41" s="12"/>
      <c r="F41" s="72" t="s">
        <v>23</v>
      </c>
      <c r="G41" s="118"/>
      <c r="H41" s="118"/>
      <c r="I41" s="118"/>
      <c r="J41" s="73"/>
      <c r="K41" s="12"/>
      <c r="L41" s="119" t="s">
        <v>75</v>
      </c>
      <c r="M41" s="119"/>
      <c r="N41" s="40"/>
    </row>
    <row r="42" spans="1:17" ht="30">
      <c r="A42" s="107" t="s">
        <v>165</v>
      </c>
      <c r="B42" s="107"/>
      <c r="C42" s="21"/>
      <c r="D42" s="19"/>
      <c r="E42" s="12"/>
      <c r="F42" s="20" t="s">
        <v>25</v>
      </c>
      <c r="G42" s="120" t="s">
        <v>26</v>
      </c>
      <c r="H42" s="120"/>
      <c r="I42" s="20" t="s">
        <v>15</v>
      </c>
      <c r="J42" s="20" t="s">
        <v>27</v>
      </c>
      <c r="K42" s="12"/>
      <c r="L42" s="29" t="s">
        <v>28</v>
      </c>
      <c r="M42" s="29">
        <v>28</v>
      </c>
    </row>
    <row r="43" spans="1:17" ht="30">
      <c r="A43" s="68" t="s">
        <v>162</v>
      </c>
      <c r="B43" s="69"/>
      <c r="C43" s="21"/>
      <c r="D43" s="19"/>
      <c r="E43" s="12"/>
      <c r="F43" s="20">
        <v>1</v>
      </c>
      <c r="G43" s="120" t="s">
        <v>81</v>
      </c>
      <c r="H43" s="120"/>
      <c r="I43" s="20">
        <v>93.6</v>
      </c>
      <c r="J43" s="20" t="s">
        <v>21</v>
      </c>
      <c r="K43" s="12"/>
      <c r="L43" s="29" t="s">
        <v>29</v>
      </c>
      <c r="M43" s="29">
        <v>25</v>
      </c>
    </row>
    <row r="44" spans="1:17" ht="30" customHeight="1">
      <c r="A44" s="112" t="s">
        <v>167</v>
      </c>
      <c r="B44" s="112"/>
      <c r="C44" s="112"/>
      <c r="D44" s="112"/>
      <c r="E44" s="113"/>
      <c r="F44" s="20">
        <v>2</v>
      </c>
      <c r="G44" s="82" t="s">
        <v>89</v>
      </c>
      <c r="H44" s="82"/>
      <c r="I44" s="20">
        <v>80.8</v>
      </c>
      <c r="J44" s="20" t="s">
        <v>19</v>
      </c>
      <c r="K44" s="12"/>
      <c r="L44" s="29" t="s">
        <v>30</v>
      </c>
      <c r="M44" s="30">
        <v>2</v>
      </c>
    </row>
    <row r="45" spans="1:17" ht="15.75">
      <c r="D45" s="12"/>
      <c r="E45" s="12"/>
      <c r="F45" s="20">
        <v>3</v>
      </c>
      <c r="G45" s="82" t="s">
        <v>100</v>
      </c>
      <c r="H45" s="82"/>
      <c r="I45" s="20">
        <v>80.8</v>
      </c>
      <c r="J45" s="20" t="s">
        <v>19</v>
      </c>
      <c r="K45" s="31"/>
      <c r="L45" s="29" t="s">
        <v>32</v>
      </c>
      <c r="M45" s="29">
        <v>1</v>
      </c>
    </row>
    <row r="46" spans="1:17" ht="15.75">
      <c r="B46" s="31"/>
      <c r="C46" s="32"/>
      <c r="D46" s="31"/>
      <c r="E46" s="31"/>
      <c r="F46" s="38">
        <v>4</v>
      </c>
      <c r="G46" s="114" t="s">
        <v>109</v>
      </c>
      <c r="H46" s="114"/>
      <c r="I46" s="38">
        <v>79.400000000000006</v>
      </c>
      <c r="J46" s="38" t="s">
        <v>31</v>
      </c>
      <c r="K46" s="110"/>
      <c r="L46" s="31"/>
    </row>
    <row r="47" spans="1:17" ht="15.75">
      <c r="B47" s="110"/>
      <c r="C47" s="110"/>
      <c r="D47" s="110"/>
      <c r="E47" s="110"/>
      <c r="F47" s="110"/>
      <c r="G47" s="110"/>
      <c r="H47" s="110"/>
      <c r="I47" s="110"/>
      <c r="J47" s="31"/>
      <c r="K47" s="110"/>
      <c r="L47" s="110"/>
      <c r="M47" s="110"/>
    </row>
    <row r="48" spans="1:17" ht="15.75">
      <c r="B48" s="110"/>
      <c r="C48" s="110"/>
      <c r="D48" s="110"/>
      <c r="E48" s="110"/>
      <c r="F48" s="110"/>
      <c r="G48" s="110"/>
      <c r="H48" s="110"/>
      <c r="I48" s="110"/>
      <c r="J48" s="31"/>
      <c r="K48" s="110"/>
      <c r="L48" s="110"/>
      <c r="M48" s="110"/>
    </row>
    <row r="49" spans="2:13" ht="15.75">
      <c r="B49" s="110"/>
      <c r="C49" s="110"/>
      <c r="D49" s="110"/>
      <c r="E49" s="110"/>
      <c r="F49" s="110"/>
      <c r="G49" s="110"/>
      <c r="H49" s="110"/>
      <c r="I49" s="110"/>
      <c r="J49" s="31"/>
      <c r="K49" s="110"/>
      <c r="L49" s="110"/>
      <c r="M49" s="110"/>
    </row>
    <row r="50" spans="2:13" ht="15.75">
      <c r="B50" s="110"/>
      <c r="C50" s="110"/>
      <c r="D50" s="110"/>
      <c r="E50" s="110"/>
      <c r="F50" s="110"/>
      <c r="G50" s="110"/>
      <c r="H50" s="110"/>
      <c r="I50" s="110"/>
      <c r="J50" s="31"/>
      <c r="K50" s="110"/>
      <c r="L50" s="110"/>
      <c r="M50" s="110"/>
    </row>
    <row r="51" spans="2:13" ht="15.75">
      <c r="B51" s="110"/>
      <c r="C51" s="110"/>
      <c r="D51" s="110"/>
      <c r="E51" s="110"/>
      <c r="F51" s="110"/>
      <c r="G51" s="110"/>
      <c r="H51" s="110"/>
      <c r="I51" s="110"/>
      <c r="J51" s="31"/>
      <c r="L51" s="110"/>
      <c r="M51" s="110"/>
    </row>
  </sheetData>
  <mergeCells count="27">
    <mergeCell ref="B7:Q7"/>
    <mergeCell ref="A42:B42"/>
    <mergeCell ref="A44:E44"/>
    <mergeCell ref="B1:Q1"/>
    <mergeCell ref="B2:Q3"/>
    <mergeCell ref="B4:Q4"/>
    <mergeCell ref="B5:Q5"/>
    <mergeCell ref="B6:Q6"/>
    <mergeCell ref="F41:J41"/>
    <mergeCell ref="L41:M41"/>
    <mergeCell ref="C41:D41"/>
    <mergeCell ref="G42:H42"/>
    <mergeCell ref="G43:H43"/>
    <mergeCell ref="G44:H44"/>
    <mergeCell ref="G45:H45"/>
    <mergeCell ref="B47:B51"/>
    <mergeCell ref="C47:C51"/>
    <mergeCell ref="D47:D51"/>
    <mergeCell ref="E47:E51"/>
    <mergeCell ref="F47:F51"/>
    <mergeCell ref="G47:G51"/>
    <mergeCell ref="H47:H51"/>
    <mergeCell ref="I47:I51"/>
    <mergeCell ref="K46:K50"/>
    <mergeCell ref="L47:L51"/>
    <mergeCell ref="M47:M51"/>
    <mergeCell ref="G46:H46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Analysis XII Science </vt:lpstr>
      <vt:lpstr>Analysis X </vt:lpstr>
      <vt:lpstr>Analysis XII COMM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Itma</dc:creator>
  <cp:lastModifiedBy>user</cp:lastModifiedBy>
  <cp:lastPrinted>2023-05-15T04:30:07Z</cp:lastPrinted>
  <dcterms:created xsi:type="dcterms:W3CDTF">2015-06-05T18:17:20Z</dcterms:created>
  <dcterms:modified xsi:type="dcterms:W3CDTF">2023-05-16T05:31:40Z</dcterms:modified>
</cp:coreProperties>
</file>