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0" yWindow="405" windowWidth="20460" windowHeight="10395" activeTab="2"/>
  </bookViews>
  <sheets>
    <sheet name="Analysis XII Science " sheetId="1" r:id="rId1"/>
    <sheet name="Analysis X " sheetId="3" r:id="rId2"/>
    <sheet name="Analysis XII COMM" sheetId="2" r:id="rId3"/>
    <sheet name="Sheet1" sheetId="4" r:id="rId4"/>
  </sheets>
  <definedNames>
    <definedName name="_xlnm.Print_Titles" localSheetId="1">'Analysis X '!$8:$9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3"/>
  <c r="M42" s="1"/>
  <c r="K41"/>
  <c r="M41" s="1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3"/>
  <c r="M44"/>
  <c r="M45"/>
  <c r="K48"/>
  <c r="M48" s="1"/>
  <c r="K47"/>
  <c r="M47" s="1"/>
  <c r="K46"/>
  <c r="M46" s="1"/>
  <c r="K45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M10" s="1"/>
  <c r="L12" i="2"/>
  <c r="N12" s="1"/>
  <c r="L11"/>
  <c r="N11" s="1"/>
  <c r="L10"/>
  <c r="N10" s="1"/>
  <c r="L9"/>
  <c r="N9" s="1"/>
  <c r="L13" i="1"/>
  <c r="N13" s="1"/>
  <c r="L12"/>
  <c r="N12" s="1"/>
  <c r="L11"/>
  <c r="N11" s="1"/>
  <c r="L10"/>
  <c r="N10" s="1"/>
  <c r="L9"/>
  <c r="N9" s="1"/>
</calcChain>
</file>

<file path=xl/sharedStrings.xml><?xml version="1.0" encoding="utf-8"?>
<sst xmlns="http://schemas.openxmlformats.org/spreadsheetml/2006/main" count="277" uniqueCount="115">
  <si>
    <t>TMA VIDYA NIKETAN</t>
  </si>
  <si>
    <t>Scheme No. 78, A.B. Road , Indore-452010</t>
  </si>
  <si>
    <t>Phone No.: 4977906,2553588</t>
  </si>
  <si>
    <t>E-mail:itmavn@yahoo.com</t>
  </si>
  <si>
    <t>S.No</t>
  </si>
  <si>
    <t>Name Of Student</t>
  </si>
  <si>
    <t>English</t>
  </si>
  <si>
    <t>Math</t>
  </si>
  <si>
    <t>Physics</t>
  </si>
  <si>
    <t>Chemistry</t>
  </si>
  <si>
    <t>PE</t>
  </si>
  <si>
    <t>CS</t>
  </si>
  <si>
    <t>BIO</t>
  </si>
  <si>
    <t>Total</t>
  </si>
  <si>
    <t>G.Total</t>
  </si>
  <si>
    <t>%</t>
  </si>
  <si>
    <t>Division</t>
  </si>
  <si>
    <t>Result</t>
  </si>
  <si>
    <t>II</t>
  </si>
  <si>
    <t>I</t>
  </si>
  <si>
    <t>Rank Holder</t>
  </si>
  <si>
    <t>Summary</t>
  </si>
  <si>
    <t>S. No.</t>
  </si>
  <si>
    <t>Name of the student</t>
  </si>
  <si>
    <t>Rank</t>
  </si>
  <si>
    <t>Total Appeared</t>
  </si>
  <si>
    <t>Total Pass</t>
  </si>
  <si>
    <t>Total Comp.</t>
  </si>
  <si>
    <t>III</t>
  </si>
  <si>
    <t>Total Fail</t>
  </si>
  <si>
    <t>ITMA VIDYA NIKETAN</t>
  </si>
  <si>
    <t>S.NO.</t>
  </si>
  <si>
    <t xml:space="preserve">Roll No. </t>
  </si>
  <si>
    <t>Pin</t>
  </si>
  <si>
    <t>Pass</t>
  </si>
  <si>
    <t>Summery</t>
  </si>
  <si>
    <t>Maths</t>
  </si>
  <si>
    <t>Hindi</t>
  </si>
  <si>
    <t>Science</t>
  </si>
  <si>
    <t>Ratail</t>
  </si>
  <si>
    <t>Out Of</t>
  </si>
  <si>
    <t>Divis.</t>
  </si>
  <si>
    <t>S.No.</t>
  </si>
  <si>
    <t>Math St.</t>
  </si>
  <si>
    <t xml:space="preserve">Math Basic </t>
  </si>
  <si>
    <t>So. Science</t>
  </si>
  <si>
    <t>Result Analysis Grade XII SCI 2023-24</t>
  </si>
  <si>
    <t>AMANJOT KAUR</t>
  </si>
  <si>
    <t>ANUBHUTI TRIPATHI</t>
  </si>
  <si>
    <t>KHUSHI CHOUHAN</t>
  </si>
  <si>
    <t>SHREYA SHAHAKAR</t>
  </si>
  <si>
    <t>ANMOL MISHRA</t>
  </si>
  <si>
    <t>BHOOMIKA SHARMA</t>
  </si>
  <si>
    <t>SRISHTI KHEDEKAR</t>
  </si>
  <si>
    <t>KULDEEP RATHORE</t>
  </si>
  <si>
    <t>NIKHIL KUMAR</t>
  </si>
  <si>
    <t>Roll No.</t>
  </si>
  <si>
    <t>ASTHA SHARMA</t>
  </si>
  <si>
    <t>AVEESHI CHOUHAN</t>
  </si>
  <si>
    <t>BHARTI SONI</t>
  </si>
  <si>
    <t>DAKSHA PALERIYA</t>
  </si>
  <si>
    <t>KAVYANSHI YADAV</t>
  </si>
  <si>
    <t>KOMAL SHARMA</t>
  </si>
  <si>
    <t>MAMTA SHARMA</t>
  </si>
  <si>
    <t>PRIYANSHI NAGAR</t>
  </si>
  <si>
    <t>RIMJHIM YADAV</t>
  </si>
  <si>
    <t>TAMANNA SHARMA</t>
  </si>
  <si>
    <t>TANISHA BHAYAL</t>
  </si>
  <si>
    <t>VANSHIKA WAGH</t>
  </si>
  <si>
    <t>ACHMAN PATIL</t>
  </si>
  <si>
    <t>AYUSH SINGH SENGAR</t>
  </si>
  <si>
    <t>AJAY SINGH KHICHI</t>
  </si>
  <si>
    <t>ASHANK KUSHWAHA</t>
  </si>
  <si>
    <t>AYUSH SHARMA</t>
  </si>
  <si>
    <t>DAKSH TILAWDIYA</t>
  </si>
  <si>
    <t>DARSHAN NAGAR</t>
  </si>
  <si>
    <t>DEVANSH DHOTE</t>
  </si>
  <si>
    <t>DEVESH DUBEY</t>
  </si>
  <si>
    <t>DURGESH MAHAJAN</t>
  </si>
  <si>
    <t>JAIDEEP VERMA</t>
  </si>
  <si>
    <t>JAYANT CHHALOTRE</t>
  </si>
  <si>
    <t>KIRTAN PAL</t>
  </si>
  <si>
    <t>MANSHIV OJHA</t>
  </si>
  <si>
    <t>MEER SINGH</t>
  </si>
  <si>
    <t>MOHIT SINGH SISODIYA</t>
  </si>
  <si>
    <t>PARTH GUPTA</t>
  </si>
  <si>
    <t>PRANJAL CHHLOTARE</t>
  </si>
  <si>
    <t>PUNIT SHARMA</t>
  </si>
  <si>
    <t>ROHIT RAGHUWANSHI</t>
  </si>
  <si>
    <t>TEJAS PATIL</t>
  </si>
  <si>
    <t>VINEET PATIL</t>
  </si>
  <si>
    <t>VISHAL BHARTEE GOSWAMI</t>
  </si>
  <si>
    <t>UJJAWAL SAHAY</t>
  </si>
  <si>
    <t>YASH SULTANE</t>
  </si>
  <si>
    <t>Student Name</t>
  </si>
  <si>
    <t>Result Analysis Grade X 2023-24</t>
  </si>
  <si>
    <t>Result Analysis Grede XII Com 2023-24</t>
  </si>
  <si>
    <t xml:space="preserve">ENGLISH CORE </t>
  </si>
  <si>
    <t>ACCOUNTANCY</t>
  </si>
  <si>
    <t>ECONOMICS CO</t>
  </si>
  <si>
    <t>BUSINESS STUDIES E</t>
  </si>
  <si>
    <t xml:space="preserve">COMPUTER SCIENCE </t>
  </si>
  <si>
    <t>COMP</t>
  </si>
  <si>
    <t>PASS</t>
  </si>
  <si>
    <t>FAIL</t>
  </si>
  <si>
    <t xml:space="preserve">Over All  Pass  80%  </t>
  </si>
  <si>
    <t>RANK</t>
  </si>
  <si>
    <t>CBSE Result 2024 Highlights</t>
  </si>
  <si>
    <t>Conducting Body</t>
  </si>
  <si>
    <t>Central Board of Secondary Education</t>
  </si>
  <si>
    <t>Category</t>
  </si>
  <si>
    <t>Result release date</t>
  </si>
  <si>
    <t>Pass Percentage</t>
  </si>
  <si>
    <r>
      <t>for class 12 – 87.98%</t>
    </r>
    <r>
      <rPr>
        <sz val="11"/>
        <color rgb="FF202124"/>
        <rFont val="Arial"/>
        <family val="2"/>
      </rPr>
      <t> </t>
    </r>
    <r>
      <rPr>
        <b/>
        <sz val="11"/>
        <color rgb="FF202124"/>
        <rFont val="Arial"/>
        <family val="2"/>
      </rPr>
      <t>for class 10 – 93.60%</t>
    </r>
  </si>
  <si>
    <t>Overall Pass  80%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</si>
</sst>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202124"/>
      <name val="Arial"/>
      <family val="2"/>
    </font>
    <font>
      <sz val="11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88">
    <xf numFmtId="0" fontId="0" fillId="0" borderId="0" xfId="0"/>
    <xf numFmtId="0" fontId="0" fillId="0" borderId="1" xfId="0" applyBorder="1"/>
    <xf numFmtId="0" fontId="0" fillId="0" borderId="4" xfId="0" applyBorder="1"/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7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13" xfId="0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1" fillId="0" borderId="0" xfId="0" applyFont="1"/>
    <xf numFmtId="0" fontId="3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/>
    </xf>
    <xf numFmtId="0" fontId="4" fillId="0" borderId="15" xfId="0" applyFont="1" applyBorder="1"/>
    <xf numFmtId="0" fontId="4" fillId="0" borderId="17" xfId="0" applyFont="1" applyBorder="1" applyAlignment="1">
      <alignment wrapText="1"/>
    </xf>
    <xf numFmtId="0" fontId="4" fillId="0" borderId="18" xfId="0" applyFont="1" applyBorder="1"/>
    <xf numFmtId="0" fontId="4" fillId="0" borderId="19" xfId="0" applyFont="1" applyBorder="1" applyAlignment="1">
      <alignment wrapText="1"/>
    </xf>
    <xf numFmtId="0" fontId="4" fillId="0" borderId="20" xfId="0" applyFont="1" applyBorder="1"/>
    <xf numFmtId="0" fontId="4" fillId="0" borderId="21" xfId="0" applyFont="1" applyBorder="1" applyAlignment="1">
      <alignment wrapText="1"/>
    </xf>
    <xf numFmtId="0" fontId="1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19" xfId="0" applyFont="1" applyBorder="1"/>
    <xf numFmtId="0" fontId="3" fillId="0" borderId="18" xfId="0" applyFont="1" applyBorder="1"/>
    <xf numFmtId="0" fontId="3" fillId="0" borderId="0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9" fontId="3" fillId="0" borderId="28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wrapText="1"/>
    </xf>
    <xf numFmtId="0" fontId="4" fillId="0" borderId="31" xfId="0" applyFont="1" applyBorder="1"/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9" fontId="4" fillId="0" borderId="0" xfId="0" applyNumberFormat="1" applyFont="1" applyBorder="1"/>
    <xf numFmtId="0" fontId="3" fillId="0" borderId="27" xfId="0" applyFont="1" applyBorder="1" applyAlignment="1">
      <alignment horizontal="center"/>
    </xf>
    <xf numFmtId="0" fontId="1" fillId="2" borderId="27" xfId="0" applyFont="1" applyFill="1" applyBorder="1" applyAlignment="1">
      <alignment horizontal="center" vertical="center"/>
    </xf>
    <xf numFmtId="0" fontId="4" fillId="0" borderId="7" xfId="0" applyNumberFormat="1" applyFont="1" applyBorder="1"/>
    <xf numFmtId="164" fontId="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28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wrapText="1"/>
    </xf>
    <xf numFmtId="2" fontId="3" fillId="0" borderId="0" xfId="0" applyNumberFormat="1" applyFont="1" applyBorder="1" applyAlignment="1">
      <alignment wrapText="1"/>
    </xf>
    <xf numFmtId="2" fontId="3" fillId="0" borderId="5" xfId="0" applyNumberFormat="1" applyFont="1" applyBorder="1" applyAlignment="1">
      <alignment wrapText="1"/>
    </xf>
    <xf numFmtId="0" fontId="1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9" fontId="3" fillId="0" borderId="7" xfId="1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4" xfId="0" applyFont="1" applyBorder="1"/>
    <xf numFmtId="0" fontId="3" fillId="0" borderId="22" xfId="0" applyFont="1" applyBorder="1"/>
    <xf numFmtId="0" fontId="3" fillId="0" borderId="23" xfId="0" applyFont="1" applyBorder="1" applyAlignment="1">
      <alignment horizontal="center"/>
    </xf>
    <xf numFmtId="0" fontId="3" fillId="0" borderId="38" xfId="0" applyFont="1" applyBorder="1"/>
    <xf numFmtId="0" fontId="3" fillId="0" borderId="39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" fillId="2" borderId="38" xfId="0" applyFont="1" applyFill="1" applyBorder="1" applyAlignment="1">
      <alignment horizontal="center" vertical="center"/>
    </xf>
    <xf numFmtId="9" fontId="1" fillId="2" borderId="28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3" fillId="0" borderId="9" xfId="0" applyFont="1" applyBorder="1"/>
    <xf numFmtId="0" fontId="0" fillId="0" borderId="0" xfId="0" applyBorder="1"/>
    <xf numFmtId="0" fontId="1" fillId="0" borderId="0" xfId="0" applyFont="1" applyBorder="1"/>
    <xf numFmtId="0" fontId="9" fillId="4" borderId="0" xfId="0" applyFont="1" applyFill="1" applyAlignment="1">
      <alignment horizontal="left" vertical="center" wrapText="1" indent="1"/>
    </xf>
    <xf numFmtId="0" fontId="10" fillId="4" borderId="0" xfId="0" applyFont="1" applyFill="1" applyAlignment="1">
      <alignment horizontal="left" wrapText="1" indent="1"/>
    </xf>
    <xf numFmtId="15" fontId="10" fillId="4" borderId="0" xfId="0" applyNumberFormat="1" applyFont="1" applyFill="1" applyAlignment="1">
      <alignment horizontal="left" wrapText="1" indent="1"/>
    </xf>
    <xf numFmtId="0" fontId="9" fillId="4" borderId="0" xfId="0" applyFont="1" applyFill="1" applyAlignment="1">
      <alignment horizontal="left" wrapText="1" indent="1"/>
    </xf>
    <xf numFmtId="0" fontId="4" fillId="0" borderId="6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wrapText="1"/>
    </xf>
    <xf numFmtId="0" fontId="4" fillId="0" borderId="19" xfId="0" applyFont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9" fontId="1" fillId="2" borderId="0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2" fontId="3" fillId="0" borderId="0" xfId="0" applyNumberFormat="1" applyFont="1" applyAlignment="1">
      <alignment horizontal="center" wrapText="1"/>
    </xf>
    <xf numFmtId="2" fontId="3" fillId="0" borderId="0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2" fontId="3" fillId="0" borderId="18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9" fillId="4" borderId="0" xfId="0" applyFont="1" applyFill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</xdr:colOff>
      <xdr:row>0</xdr:row>
      <xdr:rowOff>180975</xdr:rowOff>
    </xdr:from>
    <xdr:to>
      <xdr:col>7</xdr:col>
      <xdr:colOff>590549</xdr:colOff>
      <xdr:row>3</xdr:row>
      <xdr:rowOff>47625</xdr:rowOff>
    </xdr:to>
    <xdr:pic>
      <xdr:nvPicPr>
        <xdr:cNvPr id="2" name="Picture 1" descr="C:\Users\user\Desktop\Result XII 2021-22_files\image002.gif">
          <a:extLst>
            <a:ext uri="{FF2B5EF4-FFF2-40B4-BE49-F238E27FC236}">
              <a16:creationId xmlns="" xmlns:a16="http://schemas.microsoft.com/office/drawing/2014/main" id="{1D9A5A49-2026-4AD1-9B4F-2E7803398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55331" y="180975"/>
          <a:ext cx="550068" cy="4381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187129</xdr:colOff>
      <xdr:row>1</xdr:row>
      <xdr:rowOff>539</xdr:rowOff>
    </xdr:from>
    <xdr:to>
      <xdr:col>7</xdr:col>
      <xdr:colOff>100640</xdr:colOff>
      <xdr:row>3</xdr:row>
      <xdr:rowOff>57689</xdr:rowOff>
    </xdr:to>
    <xdr:pic>
      <xdr:nvPicPr>
        <xdr:cNvPr id="3" name="Picture 2" descr="C:\Users\user\Desktop\Result XII 2021-22_files\image002.gif">
          <a:extLst>
            <a:ext uri="{FF2B5EF4-FFF2-40B4-BE49-F238E27FC236}">
              <a16:creationId xmlns="" xmlns:a16="http://schemas.microsoft.com/office/drawing/2014/main" id="{1D9A5A49-2026-4AD1-9B4F-2E7803398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84417" y="189242"/>
          <a:ext cx="479619" cy="43455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138112</xdr:colOff>
      <xdr:row>1</xdr:row>
      <xdr:rowOff>69056</xdr:rowOff>
    </xdr:from>
    <xdr:to>
      <xdr:col>8</xdr:col>
      <xdr:colOff>247650</xdr:colOff>
      <xdr:row>2</xdr:row>
      <xdr:rowOff>669131</xdr:rowOff>
    </xdr:to>
    <xdr:pic>
      <xdr:nvPicPr>
        <xdr:cNvPr id="2" name="Picture 1" descr="C:\Users\user\Desktop\Result XII 2021-22_files\image004.gif">
          <a:extLst>
            <a:ext uri="{FF2B5EF4-FFF2-40B4-BE49-F238E27FC236}">
              <a16:creationId xmlns="" xmlns:a16="http://schemas.microsoft.com/office/drawing/2014/main" id="{33D2C776-3EC0-4D33-8B84-DAC8AB22F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48237" y="259556"/>
          <a:ext cx="909638" cy="7905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5"/>
  <sheetViews>
    <sheetView workbookViewId="0">
      <selection activeCell="E14" sqref="E14:Q15"/>
    </sheetView>
  </sheetViews>
  <sheetFormatPr defaultRowHeight="15"/>
  <cols>
    <col min="1" max="1" width="5.28515625" style="23" customWidth="1"/>
    <col min="2" max="2" width="19.85546875" style="23" customWidth="1"/>
    <col min="3" max="3" width="12.42578125" style="23" hidden="1" customWidth="1"/>
    <col min="4" max="4" width="10.28515625" style="23" customWidth="1"/>
    <col min="5" max="5" width="9.85546875" style="23" customWidth="1"/>
    <col min="6" max="6" width="8.140625" style="23" customWidth="1"/>
    <col min="7" max="7" width="9.140625" style="23"/>
    <col min="8" max="8" width="10.85546875" style="23" bestFit="1" customWidth="1"/>
    <col min="9" max="9" width="5.42578125" style="23" bestFit="1" customWidth="1"/>
    <col min="10" max="10" width="6" style="23" customWidth="1"/>
    <col min="11" max="11" width="6.5703125" style="23" customWidth="1"/>
    <col min="12" max="12" width="9.5703125" style="23" customWidth="1"/>
    <col min="13" max="13" width="8.28515625" style="23" customWidth="1"/>
    <col min="14" max="15" width="9.140625" style="23"/>
    <col min="16" max="16" width="7.5703125" style="23" bestFit="1" customWidth="1"/>
    <col min="17" max="17" width="11" style="23" customWidth="1"/>
    <col min="18" max="16384" width="9.140625" style="23"/>
  </cols>
  <sheetData>
    <row r="1" spans="1:18" ht="15" customHeight="1">
      <c r="A1" s="52"/>
      <c r="B1" s="137" t="s">
        <v>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53"/>
    </row>
    <row r="2" spans="1:18">
      <c r="A2" s="54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55"/>
    </row>
    <row r="3" spans="1:18">
      <c r="A3" s="54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55"/>
    </row>
    <row r="4" spans="1:18" ht="15" customHeight="1">
      <c r="A4" s="54"/>
      <c r="B4" s="127" t="s">
        <v>1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38"/>
    </row>
    <row r="5" spans="1:18" ht="15" customHeight="1">
      <c r="A5" s="54"/>
      <c r="B5" s="127" t="s">
        <v>2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38"/>
    </row>
    <row r="6" spans="1:18" ht="15" customHeight="1">
      <c r="A6" s="54"/>
      <c r="B6" s="127" t="s">
        <v>3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38"/>
    </row>
    <row r="7" spans="1:18" ht="15" customHeight="1">
      <c r="A7" s="56"/>
      <c r="B7" s="126" t="s">
        <v>46</v>
      </c>
      <c r="C7" s="127"/>
      <c r="D7" s="127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57"/>
    </row>
    <row r="8" spans="1:18" ht="15.75">
      <c r="A8" s="58" t="s">
        <v>4</v>
      </c>
      <c r="B8" s="3" t="s">
        <v>5</v>
      </c>
      <c r="C8" s="62"/>
      <c r="D8" s="5" t="s">
        <v>56</v>
      </c>
      <c r="E8" s="4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  <c r="L8" s="5" t="s">
        <v>13</v>
      </c>
      <c r="M8" s="5" t="s">
        <v>14</v>
      </c>
      <c r="N8" s="5" t="s">
        <v>15</v>
      </c>
      <c r="O8" s="5" t="s">
        <v>16</v>
      </c>
      <c r="P8" s="5" t="s">
        <v>17</v>
      </c>
      <c r="Q8" s="92" t="s">
        <v>24</v>
      </c>
      <c r="R8" s="22"/>
    </row>
    <row r="9" spans="1:18" ht="15.75">
      <c r="A9" s="59">
        <v>1</v>
      </c>
      <c r="B9" s="44" t="s">
        <v>47</v>
      </c>
      <c r="C9" s="44"/>
      <c r="D9" s="44">
        <v>19643559</v>
      </c>
      <c r="E9" s="47">
        <v>73</v>
      </c>
      <c r="F9" s="43"/>
      <c r="G9" s="47">
        <v>53</v>
      </c>
      <c r="H9" s="47">
        <v>61</v>
      </c>
      <c r="I9" s="44">
        <v>87</v>
      </c>
      <c r="J9" s="44"/>
      <c r="K9" s="47">
        <v>70</v>
      </c>
      <c r="L9" s="44">
        <f>SUM(E9+F9+G9+H9+I9+J9+K9)</f>
        <v>344</v>
      </c>
      <c r="M9" s="44">
        <v>500</v>
      </c>
      <c r="N9" s="44">
        <f>L9/M9*100</f>
        <v>68.8</v>
      </c>
      <c r="O9" s="44" t="s">
        <v>19</v>
      </c>
      <c r="P9" s="44" t="s">
        <v>103</v>
      </c>
      <c r="Q9" s="96" t="s">
        <v>28</v>
      </c>
      <c r="R9" s="22"/>
    </row>
    <row r="10" spans="1:18" ht="33.75" customHeight="1">
      <c r="A10" s="59">
        <v>2</v>
      </c>
      <c r="B10" s="44" t="s">
        <v>48</v>
      </c>
      <c r="C10" s="44"/>
      <c r="D10" s="44">
        <v>19643560</v>
      </c>
      <c r="E10" s="47">
        <v>83</v>
      </c>
      <c r="F10" s="47">
        <v>45</v>
      </c>
      <c r="G10" s="47">
        <v>64</v>
      </c>
      <c r="H10" s="47">
        <v>55</v>
      </c>
      <c r="I10" s="44"/>
      <c r="J10" s="47">
        <v>55</v>
      </c>
      <c r="K10" s="44"/>
      <c r="L10" s="44">
        <f t="shared" ref="L10:L13" si="0">SUM(E10+F10+G10+H10+I10+J10+K10)</f>
        <v>302</v>
      </c>
      <c r="M10" s="44">
        <v>500</v>
      </c>
      <c r="N10" s="44">
        <f t="shared" ref="N10:N13" si="1">L10/M10*100</f>
        <v>60.4</v>
      </c>
      <c r="O10" s="44" t="s">
        <v>19</v>
      </c>
      <c r="P10" s="45" t="s">
        <v>103</v>
      </c>
      <c r="Q10" s="96"/>
      <c r="R10" s="22"/>
    </row>
    <row r="11" spans="1:18" ht="31.5">
      <c r="A11" s="59">
        <v>3</v>
      </c>
      <c r="B11" s="44" t="s">
        <v>49</v>
      </c>
      <c r="C11" s="44"/>
      <c r="D11" s="44">
        <v>19643561</v>
      </c>
      <c r="E11" s="47">
        <v>77</v>
      </c>
      <c r="F11" s="47">
        <v>64</v>
      </c>
      <c r="G11" s="47">
        <v>68</v>
      </c>
      <c r="H11" s="47">
        <v>86</v>
      </c>
      <c r="I11" s="44"/>
      <c r="J11" s="44">
        <v>59</v>
      </c>
      <c r="K11" s="44"/>
      <c r="L11" s="44">
        <f t="shared" si="0"/>
        <v>354</v>
      </c>
      <c r="M11" s="44">
        <v>500</v>
      </c>
      <c r="N11" s="44">
        <f t="shared" si="1"/>
        <v>70.8</v>
      </c>
      <c r="O11" s="44" t="s">
        <v>19</v>
      </c>
      <c r="P11" s="44" t="s">
        <v>103</v>
      </c>
      <c r="Q11" s="96" t="s">
        <v>19</v>
      </c>
      <c r="R11" s="22"/>
    </row>
    <row r="12" spans="1:18" ht="31.5">
      <c r="A12" s="59">
        <v>4</v>
      </c>
      <c r="B12" s="44" t="s">
        <v>50</v>
      </c>
      <c r="C12" s="44"/>
      <c r="D12" s="44">
        <v>19643562</v>
      </c>
      <c r="E12" s="47">
        <v>86</v>
      </c>
      <c r="F12" s="48">
        <v>31</v>
      </c>
      <c r="G12" s="48">
        <v>31</v>
      </c>
      <c r="H12" s="48">
        <v>47</v>
      </c>
      <c r="I12" s="46"/>
      <c r="J12" s="48">
        <v>38</v>
      </c>
      <c r="K12" s="44"/>
      <c r="L12" s="44">
        <f t="shared" si="0"/>
        <v>233</v>
      </c>
      <c r="M12" s="44">
        <v>500</v>
      </c>
      <c r="N12" s="44">
        <f t="shared" si="1"/>
        <v>46.6</v>
      </c>
      <c r="O12" s="44"/>
      <c r="P12" s="44" t="s">
        <v>104</v>
      </c>
      <c r="Q12" s="96"/>
      <c r="R12" s="22"/>
    </row>
    <row r="13" spans="1:18" ht="15.75">
      <c r="A13" s="59">
        <v>5</v>
      </c>
      <c r="B13" s="44" t="s">
        <v>51</v>
      </c>
      <c r="C13" s="44"/>
      <c r="D13" s="44">
        <v>19643563</v>
      </c>
      <c r="E13" s="47">
        <v>77</v>
      </c>
      <c r="F13" s="47">
        <v>61</v>
      </c>
      <c r="G13" s="47">
        <v>66</v>
      </c>
      <c r="H13" s="47">
        <v>54</v>
      </c>
      <c r="I13" s="47">
        <v>94</v>
      </c>
      <c r="J13" s="44"/>
      <c r="K13" s="44"/>
      <c r="L13" s="44">
        <f t="shared" si="0"/>
        <v>352</v>
      </c>
      <c r="M13" s="44">
        <v>500</v>
      </c>
      <c r="N13" s="44">
        <f t="shared" si="1"/>
        <v>70.399999999999991</v>
      </c>
      <c r="O13" s="44" t="s">
        <v>19</v>
      </c>
      <c r="P13" s="44" t="s">
        <v>103</v>
      </c>
      <c r="Q13" s="96" t="s">
        <v>18</v>
      </c>
      <c r="R13" s="22"/>
    </row>
    <row r="14" spans="1:18" ht="15" customHeight="1">
      <c r="A14" s="60"/>
      <c r="B14" s="63"/>
      <c r="C14" s="61"/>
      <c r="D14" s="61"/>
      <c r="E14" s="133" t="s">
        <v>105</v>
      </c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4"/>
      <c r="R14" s="22"/>
    </row>
    <row r="15" spans="1:18" ht="15.75" customHeight="1">
      <c r="A15" s="60"/>
      <c r="B15" s="63"/>
      <c r="C15" s="61"/>
      <c r="D15" s="61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6"/>
      <c r="R15" s="22"/>
    </row>
    <row r="16" spans="1:18" ht="22.5" hidden="1" customHeight="1">
      <c r="A16" s="60"/>
      <c r="B16" s="63"/>
      <c r="C16" s="61"/>
      <c r="D16" s="61"/>
      <c r="E16" s="128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30"/>
      <c r="R16" s="22"/>
    </row>
    <row r="17" spans="1:18" ht="20.25" hidden="1" customHeight="1">
      <c r="A17" s="60"/>
      <c r="B17" s="63"/>
      <c r="C17" s="61"/>
      <c r="D17" s="61"/>
      <c r="E17" s="128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30"/>
      <c r="R17" s="22"/>
    </row>
    <row r="18" spans="1:18" ht="6.75" customHeight="1">
      <c r="A18" s="60"/>
      <c r="B18" s="63"/>
      <c r="C18" s="61"/>
      <c r="D18" s="61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30"/>
      <c r="R18" s="22"/>
    </row>
    <row r="19" spans="1:18" ht="15.75">
      <c r="A19" s="54"/>
      <c r="B19" s="61"/>
      <c r="C19" s="141"/>
      <c r="D19" s="141"/>
      <c r="E19" s="64"/>
      <c r="F19" s="142" t="s">
        <v>20</v>
      </c>
      <c r="G19" s="142"/>
      <c r="H19" s="142"/>
      <c r="I19" s="142"/>
      <c r="J19" s="142"/>
      <c r="K19" s="64"/>
      <c r="L19" s="143" t="s">
        <v>21</v>
      </c>
      <c r="M19" s="143"/>
      <c r="N19" s="61"/>
      <c r="O19" s="61"/>
      <c r="P19" s="61"/>
      <c r="Q19" s="65"/>
    </row>
    <row r="20" spans="1:18" ht="47.25">
      <c r="A20" s="66"/>
      <c r="B20" s="67"/>
      <c r="C20" s="67"/>
      <c r="D20" s="40"/>
      <c r="E20" s="64"/>
      <c r="F20" s="35" t="s">
        <v>22</v>
      </c>
      <c r="G20" s="142" t="s">
        <v>23</v>
      </c>
      <c r="H20" s="142"/>
      <c r="I20" s="35" t="s">
        <v>15</v>
      </c>
      <c r="J20" s="35" t="s">
        <v>24</v>
      </c>
      <c r="K20" s="64"/>
      <c r="L20" s="44" t="s">
        <v>25</v>
      </c>
      <c r="M20" s="36">
        <v>5</v>
      </c>
      <c r="N20" s="61"/>
      <c r="O20" s="61"/>
      <c r="P20" s="61"/>
      <c r="Q20" s="65"/>
    </row>
    <row r="21" spans="1:18" ht="31.5">
      <c r="A21" s="66"/>
      <c r="B21" s="67"/>
      <c r="C21" s="67"/>
      <c r="D21" s="40"/>
      <c r="E21" s="64"/>
      <c r="F21" s="49">
        <v>1</v>
      </c>
      <c r="G21" s="131" t="s">
        <v>49</v>
      </c>
      <c r="H21" s="132"/>
      <c r="I21" s="50">
        <v>0.71</v>
      </c>
      <c r="J21" s="49" t="s">
        <v>19</v>
      </c>
      <c r="K21" s="64"/>
      <c r="L21" s="44" t="s">
        <v>26</v>
      </c>
      <c r="M21" s="36">
        <v>4</v>
      </c>
      <c r="N21" s="61"/>
      <c r="O21" s="61"/>
      <c r="P21" s="61"/>
      <c r="Q21" s="65"/>
    </row>
    <row r="22" spans="1:18" ht="31.5" customHeight="1">
      <c r="A22" s="93"/>
      <c r="B22" s="94"/>
      <c r="C22" s="94"/>
      <c r="D22" s="94"/>
      <c r="E22" s="95"/>
      <c r="F22" s="49">
        <v>2</v>
      </c>
      <c r="G22" s="131" t="s">
        <v>51</v>
      </c>
      <c r="H22" s="132"/>
      <c r="I22" s="51">
        <v>0.7</v>
      </c>
      <c r="J22" s="49" t="s">
        <v>18</v>
      </c>
      <c r="K22" s="64"/>
      <c r="L22" s="44" t="s">
        <v>27</v>
      </c>
      <c r="M22" s="36">
        <v>0</v>
      </c>
      <c r="N22" s="61"/>
      <c r="O22" s="61"/>
      <c r="P22" s="61"/>
      <c r="Q22" s="65"/>
    </row>
    <row r="23" spans="1:18" ht="40.5" customHeight="1" thickBot="1">
      <c r="A23" s="68"/>
      <c r="B23" s="69"/>
      <c r="C23" s="69"/>
      <c r="D23" s="70"/>
      <c r="E23" s="70"/>
      <c r="F23" s="71">
        <v>3</v>
      </c>
      <c r="G23" s="139" t="s">
        <v>47</v>
      </c>
      <c r="H23" s="140"/>
      <c r="I23" s="72">
        <v>0.69</v>
      </c>
      <c r="J23" s="71" t="s">
        <v>28</v>
      </c>
      <c r="K23" s="70"/>
      <c r="L23" s="97" t="s">
        <v>29</v>
      </c>
      <c r="M23" s="73">
        <v>1</v>
      </c>
      <c r="N23" s="69"/>
      <c r="O23" s="69"/>
      <c r="P23" s="69"/>
      <c r="Q23" s="74"/>
    </row>
    <row r="30" spans="1:18" ht="15.75" customHeight="1"/>
    <row r="31" spans="1:18" ht="15" customHeight="1"/>
    <row r="32" spans="1:18" ht="15" customHeight="1"/>
    <row r="33" ht="15" customHeight="1"/>
    <row r="34" ht="15" customHeight="1"/>
    <row r="35" ht="15" customHeight="1"/>
  </sheetData>
  <mergeCells count="18">
    <mergeCell ref="G22:H22"/>
    <mergeCell ref="G23:H23"/>
    <mergeCell ref="E17:Q17"/>
    <mergeCell ref="E18:Q18"/>
    <mergeCell ref="C19:D19"/>
    <mergeCell ref="F19:J19"/>
    <mergeCell ref="L19:M19"/>
    <mergeCell ref="G20:H20"/>
    <mergeCell ref="B7:P7"/>
    <mergeCell ref="E16:Q16"/>
    <mergeCell ref="G21:H21"/>
    <mergeCell ref="E14:Q15"/>
    <mergeCell ref="B1:P1"/>
    <mergeCell ref="B2:P3"/>
    <mergeCell ref="B4:P4"/>
    <mergeCell ref="Q4:Q6"/>
    <mergeCell ref="B5:P5"/>
    <mergeCell ref="B6:P6"/>
  </mergeCells>
  <pageMargins left="0.42" right="0.7" top="0.75" bottom="0.75" header="0.3" footer="0.3"/>
  <pageSetup paperSize="9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61"/>
  <sheetViews>
    <sheetView zoomScale="106" zoomScaleNormal="106" workbookViewId="0">
      <selection activeCell="Q11" sqref="Q11"/>
    </sheetView>
  </sheetViews>
  <sheetFormatPr defaultRowHeight="15"/>
  <cols>
    <col min="1" max="1" width="6.5703125" customWidth="1"/>
    <col min="2" max="2" width="23.28515625" customWidth="1"/>
    <col min="3" max="3" width="12.5703125" customWidth="1"/>
    <col min="4" max="4" width="7.7109375" customWidth="1"/>
    <col min="5" max="5" width="14.85546875" customWidth="1"/>
    <col min="6" max="7" width="8.42578125" customWidth="1"/>
    <col min="8" max="8" width="8.140625" customWidth="1"/>
    <col min="9" max="9" width="10" customWidth="1"/>
    <col min="10" max="10" width="7.42578125" bestFit="1" customWidth="1"/>
    <col min="11" max="11" width="7.28515625" customWidth="1"/>
    <col min="12" max="12" width="10.7109375" hidden="1" customWidth="1"/>
    <col min="13" max="13" width="9.42578125" customWidth="1"/>
    <col min="14" max="14" width="8.7109375" bestFit="1" customWidth="1"/>
    <col min="15" max="15" width="6.140625" customWidth="1"/>
    <col min="16" max="16" width="6" customWidth="1"/>
    <col min="17" max="29" width="9.140625" style="120"/>
  </cols>
  <sheetData>
    <row r="1" spans="1:29">
      <c r="A1" s="1"/>
      <c r="B1" s="150" t="s">
        <v>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29">
      <c r="A2" s="2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</row>
    <row r="3" spans="1:29">
      <c r="A3" s="2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</row>
    <row r="4" spans="1:29">
      <c r="A4" s="2"/>
      <c r="B4" s="151" t="s">
        <v>1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1:29">
      <c r="A5" s="2"/>
      <c r="B5" s="151" t="s">
        <v>2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</row>
    <row r="6" spans="1:29">
      <c r="A6" s="2"/>
      <c r="B6" s="151" t="s">
        <v>3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</row>
    <row r="7" spans="1:29">
      <c r="A7" s="2"/>
      <c r="B7" s="156" t="s">
        <v>95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pans="1:29" s="30" customFormat="1" ht="31.5">
      <c r="A8" s="162" t="s">
        <v>42</v>
      </c>
      <c r="B8" s="162" t="s">
        <v>94</v>
      </c>
      <c r="C8" s="165" t="s">
        <v>56</v>
      </c>
      <c r="D8" s="38" t="s">
        <v>6</v>
      </c>
      <c r="E8" s="38" t="s">
        <v>37</v>
      </c>
      <c r="F8" s="38" t="s">
        <v>43</v>
      </c>
      <c r="G8" s="108" t="s">
        <v>44</v>
      </c>
      <c r="H8" s="38" t="s">
        <v>38</v>
      </c>
      <c r="I8" s="108" t="s">
        <v>45</v>
      </c>
      <c r="J8" s="38" t="s">
        <v>39</v>
      </c>
      <c r="K8" s="109" t="s">
        <v>13</v>
      </c>
      <c r="L8" s="162" t="s">
        <v>40</v>
      </c>
      <c r="M8" s="162" t="s">
        <v>15</v>
      </c>
      <c r="N8" s="162" t="s">
        <v>17</v>
      </c>
      <c r="O8" s="163" t="s">
        <v>41</v>
      </c>
      <c r="P8" s="162" t="s">
        <v>24</v>
      </c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</row>
    <row r="9" spans="1:29" s="30" customFormat="1" ht="15.75">
      <c r="A9" s="162"/>
      <c r="B9" s="162"/>
      <c r="C9" s="165"/>
      <c r="D9" s="38">
        <v>184</v>
      </c>
      <c r="E9" s="38">
        <v>85</v>
      </c>
      <c r="F9" s="38">
        <v>41</v>
      </c>
      <c r="G9" s="38">
        <v>241</v>
      </c>
      <c r="H9" s="38">
        <v>86</v>
      </c>
      <c r="I9" s="38">
        <v>87</v>
      </c>
      <c r="J9" s="38">
        <v>401</v>
      </c>
      <c r="K9" s="108">
        <v>600</v>
      </c>
      <c r="L9" s="162"/>
      <c r="M9" s="162"/>
      <c r="N9" s="162"/>
      <c r="O9" s="163"/>
      <c r="P9" s="162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</row>
    <row r="10" spans="1:29" ht="15.75" customHeight="1">
      <c r="A10" s="28">
        <v>1</v>
      </c>
      <c r="B10" s="29" t="s">
        <v>57</v>
      </c>
      <c r="C10" s="29">
        <v>19159740</v>
      </c>
      <c r="D10" s="14">
        <v>81</v>
      </c>
      <c r="E10" s="14">
        <v>94</v>
      </c>
      <c r="F10" s="14">
        <v>73</v>
      </c>
      <c r="G10" s="14"/>
      <c r="H10" s="14">
        <v>81</v>
      </c>
      <c r="I10" s="14">
        <v>90</v>
      </c>
      <c r="J10" s="14">
        <v>85</v>
      </c>
      <c r="K10" s="13">
        <f>(D10+E10+F10+G10+H10+I10+J10)</f>
        <v>504</v>
      </c>
      <c r="L10" s="13">
        <v>600</v>
      </c>
      <c r="M10" s="15">
        <f>SUM(K10/L10*100)</f>
        <v>84</v>
      </c>
      <c r="N10" s="13" t="s">
        <v>103</v>
      </c>
      <c r="O10" s="6" t="s">
        <v>19</v>
      </c>
      <c r="P10" s="11"/>
    </row>
    <row r="11" spans="1:29" ht="24.75" customHeight="1">
      <c r="A11" s="24">
        <v>2</v>
      </c>
      <c r="B11" s="27" t="s">
        <v>58</v>
      </c>
      <c r="C11" s="27">
        <v>19159741</v>
      </c>
      <c r="D11" s="13">
        <v>81</v>
      </c>
      <c r="E11" s="13">
        <v>88</v>
      </c>
      <c r="F11" s="13"/>
      <c r="G11" s="32">
        <v>84</v>
      </c>
      <c r="H11" s="13">
        <v>76</v>
      </c>
      <c r="I11" s="13">
        <v>85</v>
      </c>
      <c r="J11" s="13">
        <v>88</v>
      </c>
      <c r="K11" s="13">
        <f t="shared" ref="K11:K40" si="0">(D11+E11+F11+G11+H11+I11+J11)</f>
        <v>502</v>
      </c>
      <c r="L11" s="13">
        <v>600</v>
      </c>
      <c r="M11" s="15">
        <f t="shared" ref="M11:M48" si="1">SUM(K11/L11*100)</f>
        <v>83.666666666666671</v>
      </c>
      <c r="N11" s="13" t="s">
        <v>103</v>
      </c>
      <c r="O11" s="6" t="s">
        <v>19</v>
      </c>
      <c r="P11" s="11"/>
    </row>
    <row r="12" spans="1:29" ht="15.75">
      <c r="A12" s="24">
        <v>3</v>
      </c>
      <c r="B12" s="27" t="s">
        <v>59</v>
      </c>
      <c r="C12" s="27">
        <v>19159742</v>
      </c>
      <c r="D12" s="13">
        <v>82</v>
      </c>
      <c r="E12" s="13">
        <v>83</v>
      </c>
      <c r="F12" s="13"/>
      <c r="G12" s="13">
        <v>70</v>
      </c>
      <c r="H12" s="13">
        <v>70</v>
      </c>
      <c r="I12" s="13">
        <v>91</v>
      </c>
      <c r="J12" s="13">
        <v>90</v>
      </c>
      <c r="K12" s="13">
        <f t="shared" si="0"/>
        <v>486</v>
      </c>
      <c r="L12" s="13">
        <v>600</v>
      </c>
      <c r="M12" s="15">
        <f t="shared" si="1"/>
        <v>81</v>
      </c>
      <c r="N12" s="13" t="s">
        <v>103</v>
      </c>
      <c r="O12" s="6" t="s">
        <v>19</v>
      </c>
      <c r="P12" s="11"/>
    </row>
    <row r="13" spans="1:29" ht="18.75" customHeight="1">
      <c r="A13" s="24">
        <v>4</v>
      </c>
      <c r="B13" s="27" t="s">
        <v>60</v>
      </c>
      <c r="C13" s="27">
        <v>19159743</v>
      </c>
      <c r="D13" s="13">
        <v>76</v>
      </c>
      <c r="E13" s="13">
        <v>83</v>
      </c>
      <c r="F13" s="13">
        <v>50</v>
      </c>
      <c r="G13" s="13"/>
      <c r="H13" s="12">
        <v>81</v>
      </c>
      <c r="I13" s="13">
        <v>80</v>
      </c>
      <c r="J13" s="13">
        <v>89</v>
      </c>
      <c r="K13" s="13">
        <f t="shared" si="0"/>
        <v>459</v>
      </c>
      <c r="L13" s="13">
        <v>600</v>
      </c>
      <c r="M13" s="15">
        <f t="shared" si="1"/>
        <v>76.5</v>
      </c>
      <c r="N13" s="13" t="s">
        <v>103</v>
      </c>
      <c r="O13" s="6" t="s">
        <v>19</v>
      </c>
      <c r="P13" s="11"/>
    </row>
    <row r="14" spans="1:29" ht="19.5" customHeight="1">
      <c r="A14" s="24">
        <v>5</v>
      </c>
      <c r="B14" s="27" t="s">
        <v>61</v>
      </c>
      <c r="C14" s="27">
        <v>19159744</v>
      </c>
      <c r="D14" s="13">
        <v>71</v>
      </c>
      <c r="E14" s="13">
        <v>77</v>
      </c>
      <c r="F14" s="13"/>
      <c r="G14" s="13">
        <v>65</v>
      </c>
      <c r="H14" s="13">
        <v>83</v>
      </c>
      <c r="I14" s="13">
        <v>84</v>
      </c>
      <c r="J14" s="13">
        <v>84</v>
      </c>
      <c r="K14" s="13">
        <f t="shared" si="0"/>
        <v>464</v>
      </c>
      <c r="L14" s="13">
        <v>600</v>
      </c>
      <c r="M14" s="15">
        <f t="shared" si="1"/>
        <v>77.333333333333329</v>
      </c>
      <c r="N14" s="13" t="s">
        <v>103</v>
      </c>
      <c r="O14" s="6" t="s">
        <v>19</v>
      </c>
      <c r="P14" s="11"/>
    </row>
    <row r="15" spans="1:29" ht="21.75" customHeight="1">
      <c r="A15" s="24">
        <v>6</v>
      </c>
      <c r="B15" s="27" t="s">
        <v>62</v>
      </c>
      <c r="C15" s="27">
        <v>19159745</v>
      </c>
      <c r="D15" s="13">
        <v>47</v>
      </c>
      <c r="E15" s="13">
        <v>57</v>
      </c>
      <c r="F15" s="13">
        <v>39</v>
      </c>
      <c r="G15" s="13"/>
      <c r="H15" s="13">
        <v>40</v>
      </c>
      <c r="I15" s="13">
        <v>49</v>
      </c>
      <c r="J15" s="13">
        <v>87</v>
      </c>
      <c r="K15" s="13">
        <f t="shared" si="0"/>
        <v>319</v>
      </c>
      <c r="L15" s="13">
        <v>600</v>
      </c>
      <c r="M15" s="15">
        <f t="shared" si="1"/>
        <v>53.166666666666664</v>
      </c>
      <c r="N15" s="13" t="s">
        <v>103</v>
      </c>
      <c r="O15" s="6" t="s">
        <v>18</v>
      </c>
      <c r="P15" s="11"/>
    </row>
    <row r="16" spans="1:29" ht="22.5" customHeight="1">
      <c r="A16" s="24">
        <v>7</v>
      </c>
      <c r="B16" s="27" t="s">
        <v>63</v>
      </c>
      <c r="C16" s="27">
        <v>19159746</v>
      </c>
      <c r="D16" s="13">
        <v>51</v>
      </c>
      <c r="E16" s="13">
        <v>56</v>
      </c>
      <c r="F16" s="13"/>
      <c r="G16" s="13">
        <v>39</v>
      </c>
      <c r="H16" s="13">
        <v>44</v>
      </c>
      <c r="I16" s="13">
        <v>52</v>
      </c>
      <c r="J16" s="13">
        <v>75</v>
      </c>
      <c r="K16" s="13">
        <f t="shared" si="0"/>
        <v>317</v>
      </c>
      <c r="L16" s="13">
        <v>600</v>
      </c>
      <c r="M16" s="15">
        <f t="shared" si="1"/>
        <v>52.833333333333329</v>
      </c>
      <c r="N16" s="13" t="s">
        <v>103</v>
      </c>
      <c r="O16" s="6" t="s">
        <v>18</v>
      </c>
      <c r="P16" s="11"/>
    </row>
    <row r="17" spans="1:16" ht="15.75">
      <c r="A17" s="24">
        <v>8</v>
      </c>
      <c r="B17" s="27" t="s">
        <v>64</v>
      </c>
      <c r="C17" s="27">
        <v>19159747</v>
      </c>
      <c r="D17" s="13">
        <v>57</v>
      </c>
      <c r="E17" s="13">
        <v>62</v>
      </c>
      <c r="F17" s="13"/>
      <c r="G17" s="13">
        <v>53</v>
      </c>
      <c r="H17" s="13">
        <v>58</v>
      </c>
      <c r="I17" s="13">
        <v>76</v>
      </c>
      <c r="J17" s="13">
        <v>76</v>
      </c>
      <c r="K17" s="13">
        <f t="shared" si="0"/>
        <v>382</v>
      </c>
      <c r="L17" s="13">
        <v>600</v>
      </c>
      <c r="M17" s="15">
        <f t="shared" si="1"/>
        <v>63.666666666666671</v>
      </c>
      <c r="N17" s="13" t="s">
        <v>103</v>
      </c>
      <c r="O17" s="6" t="s">
        <v>19</v>
      </c>
      <c r="P17" s="11"/>
    </row>
    <row r="18" spans="1:16" ht="15.75">
      <c r="A18" s="24">
        <v>9</v>
      </c>
      <c r="B18" s="27" t="s">
        <v>65</v>
      </c>
      <c r="C18" s="27">
        <v>19159748</v>
      </c>
      <c r="D18" s="13">
        <v>68</v>
      </c>
      <c r="E18" s="13">
        <v>83</v>
      </c>
      <c r="F18" s="13">
        <v>65</v>
      </c>
      <c r="G18" s="13"/>
      <c r="H18" s="13">
        <v>78</v>
      </c>
      <c r="I18" s="13">
        <v>75</v>
      </c>
      <c r="J18" s="13">
        <v>79</v>
      </c>
      <c r="K18" s="13">
        <f t="shared" si="0"/>
        <v>448</v>
      </c>
      <c r="L18" s="13">
        <v>600</v>
      </c>
      <c r="M18" s="15">
        <f t="shared" si="1"/>
        <v>74.666666666666671</v>
      </c>
      <c r="N18" s="13" t="s">
        <v>103</v>
      </c>
      <c r="O18" s="6" t="s">
        <v>19</v>
      </c>
      <c r="P18" s="11"/>
    </row>
    <row r="19" spans="1:16" ht="15.75">
      <c r="A19" s="24">
        <v>10</v>
      </c>
      <c r="B19" s="27" t="s">
        <v>66</v>
      </c>
      <c r="C19" s="27">
        <v>19159749</v>
      </c>
      <c r="D19" s="13">
        <v>68</v>
      </c>
      <c r="E19" s="13">
        <v>69</v>
      </c>
      <c r="F19" s="13">
        <v>36</v>
      </c>
      <c r="G19" s="13"/>
      <c r="H19" s="13">
        <v>51</v>
      </c>
      <c r="I19" s="13">
        <v>69</v>
      </c>
      <c r="J19" s="13">
        <v>84</v>
      </c>
      <c r="K19" s="13">
        <f t="shared" si="0"/>
        <v>377</v>
      </c>
      <c r="L19" s="13">
        <v>600</v>
      </c>
      <c r="M19" s="15">
        <f t="shared" si="1"/>
        <v>62.833333333333329</v>
      </c>
      <c r="N19" s="13" t="s">
        <v>103</v>
      </c>
      <c r="O19" s="6" t="s">
        <v>19</v>
      </c>
      <c r="P19" s="11"/>
    </row>
    <row r="20" spans="1:16" ht="15.75">
      <c r="A20" s="24">
        <v>11</v>
      </c>
      <c r="B20" s="27" t="s">
        <v>67</v>
      </c>
      <c r="C20" s="27">
        <v>19159750</v>
      </c>
      <c r="D20" s="13">
        <v>47</v>
      </c>
      <c r="E20" s="13">
        <v>64</v>
      </c>
      <c r="F20" s="13"/>
      <c r="G20" s="13">
        <v>38</v>
      </c>
      <c r="H20" s="13">
        <v>37</v>
      </c>
      <c r="I20" s="13">
        <v>41</v>
      </c>
      <c r="J20" s="13">
        <v>69</v>
      </c>
      <c r="K20" s="13">
        <f t="shared" si="0"/>
        <v>296</v>
      </c>
      <c r="L20" s="13">
        <v>600</v>
      </c>
      <c r="M20" s="15">
        <f t="shared" si="1"/>
        <v>49.333333333333336</v>
      </c>
      <c r="N20" s="13" t="s">
        <v>103</v>
      </c>
      <c r="O20" s="6" t="s">
        <v>28</v>
      </c>
      <c r="P20" s="11"/>
    </row>
    <row r="21" spans="1:16" ht="15.75">
      <c r="A21" s="24">
        <v>12</v>
      </c>
      <c r="B21" s="27" t="s">
        <v>68</v>
      </c>
      <c r="C21" s="27">
        <v>19159751</v>
      </c>
      <c r="D21" s="13">
        <v>56</v>
      </c>
      <c r="E21" s="13">
        <v>60</v>
      </c>
      <c r="F21" s="13">
        <v>43</v>
      </c>
      <c r="G21" s="13"/>
      <c r="H21" s="13">
        <v>42</v>
      </c>
      <c r="I21" s="13">
        <v>44</v>
      </c>
      <c r="J21" s="13">
        <v>77</v>
      </c>
      <c r="K21" s="13">
        <f t="shared" si="0"/>
        <v>322</v>
      </c>
      <c r="L21" s="13">
        <v>600</v>
      </c>
      <c r="M21" s="15">
        <f t="shared" si="1"/>
        <v>53.666666666666664</v>
      </c>
      <c r="N21" s="13" t="s">
        <v>103</v>
      </c>
      <c r="O21" s="6" t="s">
        <v>18</v>
      </c>
      <c r="P21" s="11"/>
    </row>
    <row r="22" spans="1:16" ht="15.75">
      <c r="A22" s="24">
        <v>13</v>
      </c>
      <c r="B22" s="27" t="s">
        <v>69</v>
      </c>
      <c r="C22" s="27">
        <v>19159752</v>
      </c>
      <c r="D22" s="13">
        <v>63</v>
      </c>
      <c r="E22" s="13">
        <v>74</v>
      </c>
      <c r="F22" s="13"/>
      <c r="G22" s="13">
        <v>35</v>
      </c>
      <c r="H22" s="13">
        <v>60</v>
      </c>
      <c r="I22" s="13">
        <v>74</v>
      </c>
      <c r="J22" s="13">
        <v>83</v>
      </c>
      <c r="K22" s="13">
        <f t="shared" si="0"/>
        <v>389</v>
      </c>
      <c r="L22" s="13">
        <v>600</v>
      </c>
      <c r="M22" s="15">
        <f t="shared" si="1"/>
        <v>64.833333333333329</v>
      </c>
      <c r="N22" s="13" t="s">
        <v>103</v>
      </c>
      <c r="O22" s="6" t="s">
        <v>19</v>
      </c>
      <c r="P22" s="11"/>
    </row>
    <row r="23" spans="1:16" ht="15.75">
      <c r="A23" s="24">
        <v>14</v>
      </c>
      <c r="B23" s="27" t="s">
        <v>70</v>
      </c>
      <c r="C23" s="27">
        <v>19159753</v>
      </c>
      <c r="D23" s="13">
        <v>73</v>
      </c>
      <c r="E23" s="13">
        <v>78</v>
      </c>
      <c r="F23" s="13">
        <v>86</v>
      </c>
      <c r="G23" s="13"/>
      <c r="H23" s="13">
        <v>83</v>
      </c>
      <c r="I23" s="13">
        <v>83</v>
      </c>
      <c r="J23" s="13">
        <v>88</v>
      </c>
      <c r="K23" s="13">
        <f t="shared" si="0"/>
        <v>491</v>
      </c>
      <c r="L23" s="13">
        <v>600</v>
      </c>
      <c r="M23" s="15">
        <f t="shared" si="1"/>
        <v>81.833333333333343</v>
      </c>
      <c r="N23" s="13" t="s">
        <v>103</v>
      </c>
      <c r="O23" s="6" t="s">
        <v>19</v>
      </c>
      <c r="P23" s="11"/>
    </row>
    <row r="24" spans="1:16" ht="15.75">
      <c r="A24" s="24">
        <v>15</v>
      </c>
      <c r="B24" s="27" t="s">
        <v>71</v>
      </c>
      <c r="C24" s="27">
        <v>19159754</v>
      </c>
      <c r="D24" s="13">
        <v>60</v>
      </c>
      <c r="E24" s="13">
        <v>70</v>
      </c>
      <c r="F24" s="13"/>
      <c r="G24" s="13">
        <v>44</v>
      </c>
      <c r="H24" s="13">
        <v>37</v>
      </c>
      <c r="I24" s="13">
        <v>58</v>
      </c>
      <c r="J24" s="13">
        <v>77</v>
      </c>
      <c r="K24" s="13">
        <f t="shared" si="0"/>
        <v>346</v>
      </c>
      <c r="L24" s="13">
        <v>600</v>
      </c>
      <c r="M24" s="15">
        <f t="shared" si="1"/>
        <v>57.666666666666664</v>
      </c>
      <c r="N24" s="13" t="s">
        <v>103</v>
      </c>
      <c r="O24" s="6" t="s">
        <v>18</v>
      </c>
      <c r="P24" s="11"/>
    </row>
    <row r="25" spans="1:16" ht="15.75">
      <c r="A25" s="24">
        <v>16</v>
      </c>
      <c r="B25" s="27" t="s">
        <v>72</v>
      </c>
      <c r="C25" s="27">
        <v>19159755</v>
      </c>
      <c r="D25" s="32">
        <v>86</v>
      </c>
      <c r="E25" s="13">
        <v>87</v>
      </c>
      <c r="F25" s="13">
        <v>79</v>
      </c>
      <c r="G25" s="13"/>
      <c r="H25" s="13">
        <v>84</v>
      </c>
      <c r="I25" s="13">
        <v>84</v>
      </c>
      <c r="J25" s="13">
        <v>89</v>
      </c>
      <c r="K25" s="13">
        <f t="shared" si="0"/>
        <v>509</v>
      </c>
      <c r="L25" s="13">
        <v>600</v>
      </c>
      <c r="M25" s="88">
        <f t="shared" si="1"/>
        <v>84.833333333333343</v>
      </c>
      <c r="N25" s="13" t="s">
        <v>103</v>
      </c>
      <c r="O25" s="33" t="s">
        <v>19</v>
      </c>
      <c r="P25" s="118" t="s">
        <v>28</v>
      </c>
    </row>
    <row r="26" spans="1:16" ht="15.75">
      <c r="A26" s="24">
        <v>17</v>
      </c>
      <c r="B26" s="27" t="s">
        <v>73</v>
      </c>
      <c r="C26" s="27">
        <v>19159756</v>
      </c>
      <c r="D26" s="13">
        <v>74</v>
      </c>
      <c r="E26" s="13">
        <v>63</v>
      </c>
      <c r="F26" s="13">
        <v>64</v>
      </c>
      <c r="G26" s="13"/>
      <c r="H26" s="13">
        <v>62</v>
      </c>
      <c r="I26" s="13">
        <v>79</v>
      </c>
      <c r="J26" s="13">
        <v>80</v>
      </c>
      <c r="K26" s="13">
        <f t="shared" si="0"/>
        <v>422</v>
      </c>
      <c r="L26" s="13">
        <v>600</v>
      </c>
      <c r="M26" s="15">
        <f t="shared" si="1"/>
        <v>70.333333333333343</v>
      </c>
      <c r="N26" s="13" t="s">
        <v>103</v>
      </c>
      <c r="O26" s="13" t="s">
        <v>19</v>
      </c>
      <c r="P26" s="13"/>
    </row>
    <row r="27" spans="1:16" ht="15.75">
      <c r="A27" s="24">
        <v>18</v>
      </c>
      <c r="B27" s="27" t="s">
        <v>74</v>
      </c>
      <c r="C27" s="27">
        <v>19159757</v>
      </c>
      <c r="D27" s="13">
        <v>60</v>
      </c>
      <c r="E27" s="13">
        <v>62</v>
      </c>
      <c r="F27" s="13">
        <v>49</v>
      </c>
      <c r="G27" s="13"/>
      <c r="H27" s="13">
        <v>59</v>
      </c>
      <c r="I27" s="13">
        <v>64</v>
      </c>
      <c r="J27" s="13">
        <v>81</v>
      </c>
      <c r="K27" s="13">
        <f t="shared" si="0"/>
        <v>375</v>
      </c>
      <c r="L27" s="13">
        <v>600</v>
      </c>
      <c r="M27" s="15">
        <f t="shared" si="1"/>
        <v>62.5</v>
      </c>
      <c r="N27" s="13" t="s">
        <v>103</v>
      </c>
      <c r="O27" s="13" t="s">
        <v>19</v>
      </c>
      <c r="P27" s="13"/>
    </row>
    <row r="28" spans="1:16" ht="15.75">
      <c r="A28" s="24">
        <v>19</v>
      </c>
      <c r="B28" s="27" t="s">
        <v>75</v>
      </c>
      <c r="C28" s="27">
        <v>19159758</v>
      </c>
      <c r="D28" s="13">
        <v>64</v>
      </c>
      <c r="E28" s="13">
        <v>87</v>
      </c>
      <c r="F28" s="13">
        <v>59</v>
      </c>
      <c r="G28" s="13"/>
      <c r="H28" s="13">
        <v>59</v>
      </c>
      <c r="I28" s="13">
        <v>81</v>
      </c>
      <c r="J28" s="13">
        <v>85</v>
      </c>
      <c r="K28" s="13">
        <f t="shared" si="0"/>
        <v>435</v>
      </c>
      <c r="L28" s="13">
        <v>600</v>
      </c>
      <c r="M28" s="15">
        <f t="shared" si="1"/>
        <v>72.5</v>
      </c>
      <c r="N28" s="13" t="s">
        <v>103</v>
      </c>
      <c r="O28" s="15" t="s">
        <v>19</v>
      </c>
      <c r="P28" s="15"/>
    </row>
    <row r="29" spans="1:16" ht="15.75">
      <c r="A29" s="24">
        <v>20</v>
      </c>
      <c r="B29" s="27" t="s">
        <v>76</v>
      </c>
      <c r="C29" s="27">
        <v>19159759</v>
      </c>
      <c r="D29" s="13">
        <v>71</v>
      </c>
      <c r="E29" s="13">
        <v>71</v>
      </c>
      <c r="F29" s="13">
        <v>73</v>
      </c>
      <c r="G29" s="13"/>
      <c r="H29" s="13">
        <v>80</v>
      </c>
      <c r="I29" s="13">
        <v>94</v>
      </c>
      <c r="J29" s="13">
        <v>84</v>
      </c>
      <c r="K29" s="13">
        <f t="shared" si="0"/>
        <v>473</v>
      </c>
      <c r="L29" s="13">
        <v>600</v>
      </c>
      <c r="M29" s="15">
        <f t="shared" si="1"/>
        <v>78.833333333333329</v>
      </c>
      <c r="N29" s="13" t="s">
        <v>103</v>
      </c>
      <c r="O29" s="15" t="s">
        <v>19</v>
      </c>
      <c r="P29" s="15"/>
    </row>
    <row r="30" spans="1:16" ht="15.75">
      <c r="A30" s="24">
        <v>21</v>
      </c>
      <c r="B30" s="27" t="s">
        <v>77</v>
      </c>
      <c r="C30" s="27">
        <v>19159760</v>
      </c>
      <c r="D30" s="13">
        <v>56</v>
      </c>
      <c r="E30" s="13">
        <v>75</v>
      </c>
      <c r="F30" s="13">
        <v>51</v>
      </c>
      <c r="G30" s="13"/>
      <c r="H30" s="13">
        <v>56</v>
      </c>
      <c r="I30" s="13">
        <v>76</v>
      </c>
      <c r="J30" s="13">
        <v>84</v>
      </c>
      <c r="K30" s="13">
        <f t="shared" si="0"/>
        <v>398</v>
      </c>
      <c r="L30" s="13">
        <v>600</v>
      </c>
      <c r="M30" s="15">
        <f t="shared" si="1"/>
        <v>66.333333333333329</v>
      </c>
      <c r="N30" s="13" t="s">
        <v>103</v>
      </c>
      <c r="O30" s="13" t="s">
        <v>19</v>
      </c>
      <c r="P30" s="13"/>
    </row>
    <row r="31" spans="1:16" ht="15.75">
      <c r="A31" s="24">
        <v>22</v>
      </c>
      <c r="B31" s="27" t="s">
        <v>78</v>
      </c>
      <c r="C31" s="27">
        <v>19159761</v>
      </c>
      <c r="D31" s="13">
        <v>77</v>
      </c>
      <c r="E31" s="13">
        <v>74</v>
      </c>
      <c r="F31" s="13">
        <v>51</v>
      </c>
      <c r="G31" s="13"/>
      <c r="H31" s="13">
        <v>63</v>
      </c>
      <c r="I31" s="13">
        <v>88</v>
      </c>
      <c r="J31" s="13">
        <v>85</v>
      </c>
      <c r="K31" s="13">
        <f t="shared" si="0"/>
        <v>438</v>
      </c>
      <c r="L31" s="13">
        <v>600</v>
      </c>
      <c r="M31" s="15">
        <f t="shared" si="1"/>
        <v>73</v>
      </c>
      <c r="N31" s="13" t="s">
        <v>103</v>
      </c>
      <c r="O31" s="13" t="s">
        <v>19</v>
      </c>
      <c r="P31" s="13"/>
    </row>
    <row r="32" spans="1:16" ht="15.75">
      <c r="A32" s="24">
        <v>23</v>
      </c>
      <c r="B32" s="27" t="s">
        <v>79</v>
      </c>
      <c r="C32" s="27">
        <v>19159762</v>
      </c>
      <c r="D32" s="13">
        <v>78</v>
      </c>
      <c r="E32" s="13">
        <v>76</v>
      </c>
      <c r="F32" s="13">
        <v>74</v>
      </c>
      <c r="G32" s="13"/>
      <c r="H32" s="13">
        <v>94</v>
      </c>
      <c r="I32" s="13">
        <v>92</v>
      </c>
      <c r="J32" s="32">
        <v>95</v>
      </c>
      <c r="K32" s="13">
        <f t="shared" si="0"/>
        <v>509</v>
      </c>
      <c r="L32" s="13">
        <v>600</v>
      </c>
      <c r="M32" s="15">
        <f t="shared" si="1"/>
        <v>84.833333333333343</v>
      </c>
      <c r="N32" s="13" t="s">
        <v>103</v>
      </c>
      <c r="O32" s="15" t="s">
        <v>19</v>
      </c>
      <c r="P32" s="15"/>
    </row>
    <row r="33" spans="1:16" ht="15.75">
      <c r="A33" s="24">
        <v>24</v>
      </c>
      <c r="B33" s="27" t="s">
        <v>80</v>
      </c>
      <c r="C33" s="27">
        <v>19159763</v>
      </c>
      <c r="D33" s="13">
        <v>71</v>
      </c>
      <c r="E33" s="13">
        <v>86</v>
      </c>
      <c r="F33" s="13">
        <v>85</v>
      </c>
      <c r="G33" s="13"/>
      <c r="H33" s="13">
        <v>88</v>
      </c>
      <c r="I33" s="13">
        <v>90</v>
      </c>
      <c r="J33" s="32">
        <v>95</v>
      </c>
      <c r="K33" s="13">
        <f t="shared" si="0"/>
        <v>515</v>
      </c>
      <c r="L33" s="13">
        <v>600</v>
      </c>
      <c r="M33" s="88">
        <f t="shared" si="1"/>
        <v>85.833333333333329</v>
      </c>
      <c r="N33" s="13" t="s">
        <v>103</v>
      </c>
      <c r="O33" s="88" t="s">
        <v>19</v>
      </c>
      <c r="P33" s="88" t="s">
        <v>18</v>
      </c>
    </row>
    <row r="34" spans="1:16" ht="15.75">
      <c r="A34" s="24">
        <v>25</v>
      </c>
      <c r="B34" s="27" t="s">
        <v>81</v>
      </c>
      <c r="C34" s="27">
        <v>19159764</v>
      </c>
      <c r="D34" s="13">
        <v>75</v>
      </c>
      <c r="E34" s="13">
        <v>74</v>
      </c>
      <c r="F34" s="13">
        <v>81</v>
      </c>
      <c r="G34" s="13"/>
      <c r="H34" s="13">
        <v>75</v>
      </c>
      <c r="I34" s="13">
        <v>87</v>
      </c>
      <c r="J34" s="13">
        <v>86</v>
      </c>
      <c r="K34" s="13">
        <f t="shared" si="0"/>
        <v>478</v>
      </c>
      <c r="L34" s="13">
        <v>600</v>
      </c>
      <c r="M34" s="15">
        <f t="shared" si="1"/>
        <v>79.666666666666657</v>
      </c>
      <c r="N34" s="13" t="s">
        <v>103</v>
      </c>
      <c r="O34" s="15" t="s">
        <v>19</v>
      </c>
      <c r="P34" s="15"/>
    </row>
    <row r="35" spans="1:16" ht="15.75">
      <c r="A35" s="24">
        <v>26</v>
      </c>
      <c r="B35" s="27" t="s">
        <v>82</v>
      </c>
      <c r="C35" s="27">
        <v>19159765</v>
      </c>
      <c r="D35" s="13">
        <v>64</v>
      </c>
      <c r="E35" s="13">
        <v>71</v>
      </c>
      <c r="F35" s="13">
        <v>47</v>
      </c>
      <c r="G35" s="13"/>
      <c r="H35" s="13">
        <v>45</v>
      </c>
      <c r="I35" s="13">
        <v>52</v>
      </c>
      <c r="J35" s="13">
        <v>87</v>
      </c>
      <c r="K35" s="13">
        <f t="shared" si="0"/>
        <v>366</v>
      </c>
      <c r="L35" s="13">
        <v>600</v>
      </c>
      <c r="M35" s="15">
        <f t="shared" si="1"/>
        <v>61</v>
      </c>
      <c r="N35" s="13" t="s">
        <v>103</v>
      </c>
      <c r="O35" s="13" t="s">
        <v>19</v>
      </c>
      <c r="P35" s="13"/>
    </row>
    <row r="36" spans="1:16" ht="15.75">
      <c r="A36" s="24">
        <v>27</v>
      </c>
      <c r="B36" s="27" t="s">
        <v>83</v>
      </c>
      <c r="C36" s="27">
        <v>19159766</v>
      </c>
      <c r="D36" s="13">
        <v>84</v>
      </c>
      <c r="E36" s="13">
        <v>88</v>
      </c>
      <c r="F36" s="13">
        <v>68</v>
      </c>
      <c r="G36" s="13"/>
      <c r="H36" s="32">
        <v>93</v>
      </c>
      <c r="I36" s="13">
        <v>93</v>
      </c>
      <c r="J36" s="13">
        <v>89</v>
      </c>
      <c r="K36" s="13">
        <f t="shared" si="0"/>
        <v>515</v>
      </c>
      <c r="L36" s="13">
        <v>600</v>
      </c>
      <c r="M36" s="88">
        <f t="shared" si="1"/>
        <v>85.833333333333329</v>
      </c>
      <c r="N36" s="13" t="s">
        <v>103</v>
      </c>
      <c r="O36" s="32" t="s">
        <v>19</v>
      </c>
      <c r="P36" s="117" t="s">
        <v>18</v>
      </c>
    </row>
    <row r="37" spans="1:16" ht="15.75">
      <c r="A37" s="24">
        <v>28</v>
      </c>
      <c r="B37" s="27" t="s">
        <v>84</v>
      </c>
      <c r="C37" s="27">
        <v>19159767</v>
      </c>
      <c r="D37" s="13">
        <v>78</v>
      </c>
      <c r="E37" s="13">
        <v>86</v>
      </c>
      <c r="F37" s="13">
        <v>74</v>
      </c>
      <c r="G37" s="13"/>
      <c r="H37" s="13">
        <v>93</v>
      </c>
      <c r="I37" s="13">
        <v>90</v>
      </c>
      <c r="J37" s="13">
        <v>87</v>
      </c>
      <c r="K37" s="13">
        <f t="shared" si="0"/>
        <v>508</v>
      </c>
      <c r="L37" s="13">
        <v>600</v>
      </c>
      <c r="M37" s="88">
        <f t="shared" si="1"/>
        <v>84.666666666666671</v>
      </c>
      <c r="N37" s="13" t="s">
        <v>103</v>
      </c>
      <c r="O37" s="88" t="s">
        <v>19</v>
      </c>
      <c r="P37" s="88"/>
    </row>
    <row r="38" spans="1:16" ht="15.75">
      <c r="A38" s="24">
        <v>29</v>
      </c>
      <c r="B38" s="27" t="s">
        <v>85</v>
      </c>
      <c r="C38" s="27">
        <v>19159768</v>
      </c>
      <c r="D38" s="13">
        <v>70</v>
      </c>
      <c r="E38" s="13">
        <v>83</v>
      </c>
      <c r="F38" s="13">
        <v>81</v>
      </c>
      <c r="G38" s="13"/>
      <c r="H38" s="13">
        <v>92</v>
      </c>
      <c r="I38" s="13">
        <v>87</v>
      </c>
      <c r="J38" s="13">
        <v>80</v>
      </c>
      <c r="K38" s="13">
        <f t="shared" si="0"/>
        <v>493</v>
      </c>
      <c r="L38" s="13">
        <v>600</v>
      </c>
      <c r="M38" s="15">
        <f t="shared" si="1"/>
        <v>82.166666666666671</v>
      </c>
      <c r="N38" s="13" t="s">
        <v>103</v>
      </c>
      <c r="O38" s="13" t="s">
        <v>19</v>
      </c>
      <c r="P38" s="13"/>
    </row>
    <row r="39" spans="1:16" ht="15.75">
      <c r="A39" s="24">
        <v>30</v>
      </c>
      <c r="B39" s="27" t="s">
        <v>86</v>
      </c>
      <c r="C39" s="27">
        <v>19159769</v>
      </c>
      <c r="D39" s="13">
        <v>56</v>
      </c>
      <c r="E39" s="13">
        <v>68</v>
      </c>
      <c r="F39" s="13"/>
      <c r="G39" s="13">
        <v>42</v>
      </c>
      <c r="H39" s="13">
        <v>56</v>
      </c>
      <c r="I39" s="13">
        <v>63</v>
      </c>
      <c r="J39" s="13">
        <v>86</v>
      </c>
      <c r="K39" s="13">
        <f t="shared" si="0"/>
        <v>371</v>
      </c>
      <c r="L39" s="13">
        <v>600</v>
      </c>
      <c r="M39" s="15">
        <f t="shared" si="1"/>
        <v>61.833333333333329</v>
      </c>
      <c r="N39" s="13" t="s">
        <v>103</v>
      </c>
      <c r="O39" s="15" t="s">
        <v>19</v>
      </c>
      <c r="P39" s="15"/>
    </row>
    <row r="40" spans="1:16" ht="15.75">
      <c r="A40" s="24">
        <v>31</v>
      </c>
      <c r="B40" s="27" t="s">
        <v>87</v>
      </c>
      <c r="C40" s="27">
        <v>19159770</v>
      </c>
      <c r="D40" s="13">
        <v>66</v>
      </c>
      <c r="E40" s="13">
        <v>84</v>
      </c>
      <c r="F40" s="13">
        <v>76</v>
      </c>
      <c r="G40" s="13"/>
      <c r="H40" s="13">
        <v>87</v>
      </c>
      <c r="I40" s="13">
        <v>82</v>
      </c>
      <c r="J40" s="13">
        <v>74</v>
      </c>
      <c r="K40" s="13">
        <f t="shared" si="0"/>
        <v>469</v>
      </c>
      <c r="L40" s="13">
        <v>600</v>
      </c>
      <c r="M40" s="15">
        <f t="shared" si="1"/>
        <v>78.166666666666657</v>
      </c>
      <c r="N40" s="13" t="s">
        <v>103</v>
      </c>
      <c r="O40" s="13" t="s">
        <v>19</v>
      </c>
      <c r="P40" s="13"/>
    </row>
    <row r="41" spans="1:16" ht="15" customHeight="1">
      <c r="A41" s="24">
        <v>32</v>
      </c>
      <c r="B41" s="27" t="s">
        <v>88</v>
      </c>
      <c r="C41" s="27">
        <v>19159771</v>
      </c>
      <c r="D41" s="13">
        <v>65</v>
      </c>
      <c r="E41" s="13">
        <v>81</v>
      </c>
      <c r="F41" s="13">
        <v>72</v>
      </c>
      <c r="G41" s="13"/>
      <c r="H41" s="13">
        <v>78</v>
      </c>
      <c r="I41" s="13">
        <v>86</v>
      </c>
      <c r="J41" s="13">
        <v>86</v>
      </c>
      <c r="K41" s="13">
        <f t="shared" ref="K41:K42" si="2">(D41+E41+F41+G41+H41+I41+J41)</f>
        <v>468</v>
      </c>
      <c r="L41" s="13">
        <v>600</v>
      </c>
      <c r="M41" s="15">
        <f t="shared" ref="M41:M42" si="3">SUM(K41/L41*100)</f>
        <v>78</v>
      </c>
      <c r="N41" s="13" t="s">
        <v>103</v>
      </c>
      <c r="O41" s="34" t="s">
        <v>19</v>
      </c>
      <c r="P41" s="34"/>
    </row>
    <row r="42" spans="1:16" ht="15" customHeight="1">
      <c r="A42" s="24">
        <v>33</v>
      </c>
      <c r="B42" s="27" t="s">
        <v>89</v>
      </c>
      <c r="C42" s="27">
        <v>19159772</v>
      </c>
      <c r="D42" s="13">
        <v>67</v>
      </c>
      <c r="E42" s="13">
        <v>81</v>
      </c>
      <c r="F42" s="32">
        <v>92</v>
      </c>
      <c r="G42" s="13"/>
      <c r="H42" s="13">
        <v>82</v>
      </c>
      <c r="I42" s="13">
        <v>88</v>
      </c>
      <c r="J42" s="13">
        <v>87</v>
      </c>
      <c r="K42" s="13">
        <f t="shared" si="2"/>
        <v>497</v>
      </c>
      <c r="L42" s="13">
        <v>600</v>
      </c>
      <c r="M42" s="15">
        <f t="shared" si="3"/>
        <v>82.833333333333343</v>
      </c>
      <c r="N42" s="13" t="s">
        <v>103</v>
      </c>
      <c r="O42" s="34" t="s">
        <v>19</v>
      </c>
      <c r="P42" s="34"/>
    </row>
    <row r="43" spans="1:16" ht="15" hidden="1" customHeight="1">
      <c r="A43" s="24"/>
      <c r="B43" s="27" t="s">
        <v>88</v>
      </c>
      <c r="C43" s="27"/>
      <c r="D43" s="19"/>
      <c r="E43" s="19"/>
      <c r="F43" s="19"/>
      <c r="G43" s="19"/>
      <c r="H43" s="19"/>
      <c r="I43" s="19"/>
      <c r="J43" s="19"/>
      <c r="K43" s="18"/>
      <c r="L43" s="18"/>
      <c r="M43" s="15" t="e">
        <f t="shared" si="1"/>
        <v>#DIV/0!</v>
      </c>
      <c r="N43" s="13" t="s">
        <v>103</v>
      </c>
      <c r="O43" s="34"/>
      <c r="P43" s="34"/>
    </row>
    <row r="44" spans="1:16" ht="15" hidden="1" customHeight="1">
      <c r="A44" s="24"/>
      <c r="B44" s="27" t="s">
        <v>89</v>
      </c>
      <c r="C44" s="27"/>
      <c r="D44" s="19"/>
      <c r="E44" s="19"/>
      <c r="F44" s="19"/>
      <c r="G44" s="19"/>
      <c r="H44" s="19"/>
      <c r="I44" s="19"/>
      <c r="J44" s="19"/>
      <c r="K44" s="18"/>
      <c r="L44" s="18"/>
      <c r="M44" s="15" t="e">
        <f t="shared" si="1"/>
        <v>#DIV/0!</v>
      </c>
      <c r="N44" s="13" t="s">
        <v>103</v>
      </c>
      <c r="O44" s="34"/>
      <c r="P44" s="34"/>
    </row>
    <row r="45" spans="1:16" ht="15.75">
      <c r="A45" s="24">
        <v>34</v>
      </c>
      <c r="B45" s="27" t="s">
        <v>90</v>
      </c>
      <c r="C45" s="27">
        <v>19159773</v>
      </c>
      <c r="D45" s="13">
        <v>72</v>
      </c>
      <c r="E45" s="32">
        <v>95</v>
      </c>
      <c r="F45" s="20">
        <v>86</v>
      </c>
      <c r="G45" s="19"/>
      <c r="H45" s="20">
        <v>93</v>
      </c>
      <c r="I45" s="31">
        <v>95</v>
      </c>
      <c r="J45" s="20">
        <v>90</v>
      </c>
      <c r="K45" s="13">
        <f t="shared" ref="K45:K48" si="4">(D45+E45+F45+G45+H45+I45+J45)</f>
        <v>531</v>
      </c>
      <c r="L45" s="13">
        <v>600</v>
      </c>
      <c r="M45" s="88">
        <f t="shared" si="1"/>
        <v>88.5</v>
      </c>
      <c r="N45" s="13" t="s">
        <v>103</v>
      </c>
      <c r="O45" s="31" t="s">
        <v>19</v>
      </c>
      <c r="P45" s="116" t="s">
        <v>19</v>
      </c>
    </row>
    <row r="46" spans="1:16" ht="30">
      <c r="A46" s="24">
        <v>35</v>
      </c>
      <c r="B46" s="27" t="s">
        <v>91</v>
      </c>
      <c r="C46" s="27">
        <v>19159774</v>
      </c>
      <c r="D46" s="20">
        <v>72</v>
      </c>
      <c r="E46" s="20">
        <v>80</v>
      </c>
      <c r="F46" s="20">
        <v>40</v>
      </c>
      <c r="G46" s="19"/>
      <c r="H46" s="20">
        <v>60</v>
      </c>
      <c r="I46" s="20">
        <v>81</v>
      </c>
      <c r="J46" s="20">
        <v>85</v>
      </c>
      <c r="K46" s="13">
        <f t="shared" si="4"/>
        <v>418</v>
      </c>
      <c r="L46" s="13">
        <v>600</v>
      </c>
      <c r="M46" s="15">
        <f t="shared" si="1"/>
        <v>69.666666666666671</v>
      </c>
      <c r="N46" s="13" t="s">
        <v>103</v>
      </c>
      <c r="O46" s="34" t="s">
        <v>19</v>
      </c>
      <c r="P46" s="34"/>
    </row>
    <row r="47" spans="1:16" ht="15.75">
      <c r="A47" s="24">
        <v>36</v>
      </c>
      <c r="B47" s="27" t="s">
        <v>92</v>
      </c>
      <c r="C47" s="27">
        <v>19159775</v>
      </c>
      <c r="D47" s="20">
        <v>58</v>
      </c>
      <c r="E47" s="20">
        <v>62</v>
      </c>
      <c r="F47" s="18"/>
      <c r="G47" s="20">
        <v>51</v>
      </c>
      <c r="H47" s="20">
        <v>63</v>
      </c>
      <c r="I47" s="20">
        <v>69</v>
      </c>
      <c r="J47" s="20">
        <v>80</v>
      </c>
      <c r="K47" s="13">
        <f t="shared" si="4"/>
        <v>383</v>
      </c>
      <c r="L47" s="13">
        <v>600</v>
      </c>
      <c r="M47" s="15">
        <f t="shared" si="1"/>
        <v>63.833333333333329</v>
      </c>
      <c r="N47" s="13" t="s">
        <v>103</v>
      </c>
      <c r="O47" s="34" t="s">
        <v>19</v>
      </c>
      <c r="P47" s="34"/>
    </row>
    <row r="48" spans="1:16" ht="15.75">
      <c r="A48" s="24">
        <v>37</v>
      </c>
      <c r="B48" s="27" t="s">
        <v>93</v>
      </c>
      <c r="C48" s="27">
        <v>19159776</v>
      </c>
      <c r="D48" s="20">
        <v>55</v>
      </c>
      <c r="E48" s="20">
        <v>60</v>
      </c>
      <c r="F48" s="20"/>
      <c r="G48" s="87">
        <v>23</v>
      </c>
      <c r="H48" s="20">
        <v>44</v>
      </c>
      <c r="I48" s="20">
        <v>87</v>
      </c>
      <c r="J48" s="20">
        <v>77</v>
      </c>
      <c r="K48" s="13">
        <f t="shared" si="4"/>
        <v>346</v>
      </c>
      <c r="L48" s="13">
        <v>600</v>
      </c>
      <c r="M48" s="15">
        <f t="shared" si="1"/>
        <v>57.666666666666664</v>
      </c>
      <c r="N48" s="13" t="s">
        <v>103</v>
      </c>
      <c r="O48" s="34" t="s">
        <v>18</v>
      </c>
      <c r="P48" s="34"/>
    </row>
    <row r="49" spans="1:16" ht="16.5" thickBot="1">
      <c r="A49" s="21"/>
      <c r="D49" s="22"/>
      <c r="E49" s="22"/>
      <c r="F49" s="23"/>
      <c r="H49" s="22"/>
      <c r="I49" s="22"/>
      <c r="J49" s="22"/>
      <c r="K49" s="17"/>
      <c r="L49" s="17"/>
      <c r="M49" s="16"/>
      <c r="N49" s="17"/>
      <c r="O49" s="23"/>
      <c r="P49" s="23"/>
    </row>
    <row r="50" spans="1:16" ht="15.75" thickBot="1">
      <c r="A50" s="155"/>
      <c r="B50" s="155"/>
      <c r="C50" s="155"/>
      <c r="D50" s="155"/>
      <c r="F50" s="21"/>
      <c r="G50" s="22"/>
      <c r="H50" s="157" t="s">
        <v>20</v>
      </c>
      <c r="I50" s="158"/>
      <c r="J50" s="158"/>
      <c r="K50" s="158"/>
      <c r="L50" s="158"/>
      <c r="M50" s="159"/>
      <c r="N50" s="22"/>
      <c r="O50" s="22"/>
      <c r="P50" s="22"/>
    </row>
    <row r="51" spans="1:16">
      <c r="A51" s="155"/>
      <c r="B51" s="155"/>
      <c r="C51" s="155"/>
      <c r="D51" s="141"/>
      <c r="E51" s="152" t="s">
        <v>21</v>
      </c>
      <c r="F51" s="153"/>
      <c r="G51" s="22"/>
      <c r="H51" s="99" t="s">
        <v>22</v>
      </c>
      <c r="I51" s="154" t="s">
        <v>23</v>
      </c>
      <c r="J51" s="154"/>
      <c r="K51" s="37" t="s">
        <v>15</v>
      </c>
      <c r="L51" s="37" t="s">
        <v>24</v>
      </c>
      <c r="M51" s="100" t="s">
        <v>106</v>
      </c>
      <c r="N51" s="22"/>
      <c r="O51" s="22"/>
      <c r="P51" s="22"/>
    </row>
    <row r="52" spans="1:16" ht="15" customHeight="1">
      <c r="A52" s="160"/>
      <c r="B52" s="160"/>
      <c r="C52" s="160"/>
      <c r="D52" s="161"/>
      <c r="E52" s="103" t="s">
        <v>25</v>
      </c>
      <c r="F52" s="102">
        <v>37</v>
      </c>
      <c r="G52" s="22"/>
      <c r="H52" s="101">
        <v>1</v>
      </c>
      <c r="I52" s="164" t="s">
        <v>90</v>
      </c>
      <c r="J52" s="164"/>
      <c r="K52" s="42">
        <v>0.89</v>
      </c>
      <c r="L52" s="35" t="s">
        <v>19</v>
      </c>
      <c r="M52" s="102" t="s">
        <v>19</v>
      </c>
      <c r="N52" s="22"/>
      <c r="O52" s="22"/>
      <c r="P52" s="22"/>
    </row>
    <row r="53" spans="1:16" ht="29.25" customHeight="1">
      <c r="A53" s="23"/>
      <c r="E53" s="104" t="s">
        <v>26</v>
      </c>
      <c r="F53" s="105">
        <v>37</v>
      </c>
      <c r="G53" s="22"/>
      <c r="H53" s="101">
        <v>2</v>
      </c>
      <c r="I53" s="145" t="s">
        <v>80</v>
      </c>
      <c r="J53" s="145"/>
      <c r="K53" s="42">
        <v>0.86</v>
      </c>
      <c r="L53" s="35" t="s">
        <v>18</v>
      </c>
      <c r="M53" s="102" t="s">
        <v>18</v>
      </c>
      <c r="N53" s="22"/>
      <c r="O53" s="22"/>
      <c r="P53" s="22"/>
    </row>
    <row r="54" spans="1:16" ht="16.5" thickBot="1">
      <c r="A54" s="23"/>
      <c r="D54" s="10"/>
      <c r="E54" s="106" t="s">
        <v>27</v>
      </c>
      <c r="F54" s="107">
        <v>0</v>
      </c>
      <c r="G54" s="9"/>
      <c r="H54" s="101">
        <v>3</v>
      </c>
      <c r="I54" s="142" t="s">
        <v>83</v>
      </c>
      <c r="J54" s="142"/>
      <c r="K54" s="42">
        <v>0.86</v>
      </c>
      <c r="L54" s="35" t="s">
        <v>28</v>
      </c>
      <c r="M54" s="102" t="s">
        <v>18</v>
      </c>
      <c r="N54" s="22"/>
      <c r="O54" s="142" t="s">
        <v>106</v>
      </c>
      <c r="P54" s="142"/>
    </row>
    <row r="55" spans="1:16" ht="34.5" customHeight="1" thickBot="1">
      <c r="A55" s="23"/>
      <c r="D55" s="146"/>
      <c r="E55" s="146"/>
      <c r="F55" s="9"/>
      <c r="G55" s="146"/>
      <c r="H55" s="111">
        <v>4</v>
      </c>
      <c r="I55" s="148" t="s">
        <v>72</v>
      </c>
      <c r="J55" s="148"/>
      <c r="K55" s="112">
        <v>0.85</v>
      </c>
      <c r="L55" s="113"/>
      <c r="M55" s="114" t="s">
        <v>28</v>
      </c>
      <c r="N55" s="9"/>
      <c r="O55" s="115" t="s">
        <v>19</v>
      </c>
      <c r="P55" s="119">
        <v>31</v>
      </c>
    </row>
    <row r="56" spans="1:16" ht="18" customHeight="1">
      <c r="A56" s="23"/>
      <c r="D56" s="146"/>
      <c r="E56" s="146"/>
      <c r="F56" s="9"/>
      <c r="G56" s="146"/>
      <c r="H56" s="144"/>
      <c r="I56" s="149"/>
      <c r="J56" s="149"/>
      <c r="K56" s="147"/>
      <c r="L56" s="144"/>
      <c r="M56" s="144"/>
      <c r="N56" s="144"/>
      <c r="O56" s="115" t="s">
        <v>18</v>
      </c>
      <c r="P56" s="119">
        <v>5</v>
      </c>
    </row>
    <row r="57" spans="1:16" ht="12.75" hidden="1" customHeight="1">
      <c r="A57" s="23"/>
      <c r="D57" s="146"/>
      <c r="E57" s="146"/>
      <c r="F57" s="9"/>
      <c r="G57" s="146"/>
      <c r="H57" s="144"/>
      <c r="I57" s="149"/>
      <c r="J57" s="149"/>
      <c r="K57" s="144"/>
      <c r="L57" s="144"/>
      <c r="M57" s="144"/>
      <c r="N57" s="144"/>
      <c r="O57" s="115"/>
      <c r="P57" s="119"/>
    </row>
    <row r="58" spans="1:16" ht="12.75" hidden="1" customHeight="1">
      <c r="A58" s="23"/>
      <c r="D58" s="146"/>
      <c r="E58" s="146"/>
      <c r="F58" s="9"/>
      <c r="G58" s="146"/>
      <c r="H58" s="144"/>
      <c r="I58" s="149"/>
      <c r="J58" s="149"/>
      <c r="K58" s="144"/>
      <c r="L58" s="144"/>
      <c r="M58" s="144"/>
      <c r="N58" s="144"/>
      <c r="O58" s="115"/>
      <c r="P58" s="119"/>
    </row>
    <row r="59" spans="1:16" ht="15.75" hidden="1" customHeight="1">
      <c r="A59" s="23"/>
      <c r="D59" s="146"/>
      <c r="E59" s="146"/>
      <c r="F59" s="9"/>
      <c r="G59" s="146"/>
      <c r="H59" s="144"/>
      <c r="I59" s="149"/>
      <c r="J59" s="149"/>
      <c r="K59" s="144"/>
      <c r="L59" s="144"/>
      <c r="M59" s="144"/>
      <c r="N59" s="144"/>
      <c r="O59" s="115"/>
      <c r="P59" s="119"/>
    </row>
    <row r="60" spans="1:16" ht="20.25" customHeight="1">
      <c r="A60" s="23"/>
      <c r="D60" s="23"/>
      <c r="E60" s="23"/>
      <c r="F60" s="23"/>
      <c r="G60" s="23"/>
      <c r="H60" s="144"/>
      <c r="I60" s="149"/>
      <c r="J60" s="149"/>
      <c r="K60" s="144"/>
      <c r="L60" s="144"/>
      <c r="M60" s="144"/>
      <c r="N60" s="144"/>
      <c r="O60" s="115" t="s">
        <v>28</v>
      </c>
      <c r="P60" s="119">
        <v>1</v>
      </c>
    </row>
    <row r="61" spans="1:16" ht="20.25" customHeight="1">
      <c r="A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</row>
  </sheetData>
  <mergeCells count="34">
    <mergeCell ref="O54:P54"/>
    <mergeCell ref="A52:D52"/>
    <mergeCell ref="P8:P9"/>
    <mergeCell ref="L8:L9"/>
    <mergeCell ref="M8:M9"/>
    <mergeCell ref="N8:N9"/>
    <mergeCell ref="O8:O9"/>
    <mergeCell ref="I52:J52"/>
    <mergeCell ref="A8:A9"/>
    <mergeCell ref="B8:B9"/>
    <mergeCell ref="C8:C9"/>
    <mergeCell ref="B1:Q1"/>
    <mergeCell ref="B2:Q3"/>
    <mergeCell ref="B4:Q4"/>
    <mergeCell ref="B5:Q5"/>
    <mergeCell ref="E51:F51"/>
    <mergeCell ref="I51:J51"/>
    <mergeCell ref="A50:D50"/>
    <mergeCell ref="A51:D51"/>
    <mergeCell ref="B6:Q6"/>
    <mergeCell ref="B7:Q7"/>
    <mergeCell ref="H50:M50"/>
    <mergeCell ref="N56:N60"/>
    <mergeCell ref="I53:J53"/>
    <mergeCell ref="I54:J54"/>
    <mergeCell ref="D55:D59"/>
    <mergeCell ref="E55:E59"/>
    <mergeCell ref="G55:G59"/>
    <mergeCell ref="H56:H60"/>
    <mergeCell ref="K56:K60"/>
    <mergeCell ref="L56:L60"/>
    <mergeCell ref="M56:M60"/>
    <mergeCell ref="I55:J55"/>
    <mergeCell ref="I56:J60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7"/>
  <sheetViews>
    <sheetView tabSelected="1" topLeftCell="A16" workbookViewId="0">
      <selection activeCell="M22" sqref="M22"/>
    </sheetView>
  </sheetViews>
  <sheetFormatPr defaultRowHeight="15"/>
  <cols>
    <col min="1" max="1" width="6.140625" style="23" customWidth="1"/>
    <col min="2" max="2" width="20.7109375" style="23" customWidth="1"/>
    <col min="3" max="3" width="12.7109375" style="23" customWidth="1"/>
    <col min="4" max="4" width="9.85546875" style="23" customWidth="1"/>
    <col min="5" max="5" width="8.140625" style="23" customWidth="1"/>
    <col min="6" max="6" width="7.42578125" style="23" customWidth="1"/>
    <col min="7" max="7" width="7.140625" style="23" customWidth="1"/>
    <col min="8" max="8" width="12" style="23" customWidth="1"/>
    <col min="9" max="9" width="12.7109375" style="23" customWidth="1"/>
    <col min="10" max="10" width="7.140625" style="23" customWidth="1"/>
    <col min="11" max="11" width="6.140625" style="23" customWidth="1"/>
    <col min="12" max="12" width="9.42578125" style="23" customWidth="1"/>
    <col min="13" max="13" width="9.140625" style="23"/>
    <col min="14" max="14" width="5.7109375" style="23" customWidth="1"/>
    <col min="15" max="15" width="8.42578125" style="23" customWidth="1"/>
    <col min="16" max="16" width="9.140625" style="23"/>
    <col min="17" max="17" width="7.140625" style="23" customWidth="1"/>
    <col min="18" max="16384" width="9.140625" style="23"/>
  </cols>
  <sheetData>
    <row r="1" spans="1:17" ht="28.5" customHeight="1">
      <c r="A1" s="52"/>
      <c r="B1" s="170" t="s">
        <v>30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1"/>
    </row>
    <row r="2" spans="1:17">
      <c r="A2" s="54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3"/>
    </row>
    <row r="3" spans="1:17" ht="60" customHeight="1">
      <c r="A3" s="54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3"/>
    </row>
    <row r="4" spans="1:17" ht="15" customHeight="1">
      <c r="A4" s="54"/>
      <c r="B4" s="172" t="s">
        <v>1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3"/>
    </row>
    <row r="5" spans="1:17" ht="15" customHeight="1">
      <c r="A5" s="54"/>
      <c r="B5" s="172" t="s">
        <v>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</row>
    <row r="6" spans="1:17" ht="15" customHeight="1">
      <c r="A6" s="54"/>
      <c r="B6" s="172" t="s">
        <v>3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3"/>
    </row>
    <row r="7" spans="1:17" ht="15" customHeight="1">
      <c r="A7" s="56"/>
      <c r="B7" s="166" t="s">
        <v>96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7"/>
    </row>
    <row r="8" spans="1:17" ht="57">
      <c r="A8" s="75" t="s">
        <v>31</v>
      </c>
      <c r="B8" s="7" t="s">
        <v>5</v>
      </c>
      <c r="C8" s="7" t="s">
        <v>32</v>
      </c>
      <c r="D8" s="7" t="s">
        <v>33</v>
      </c>
      <c r="E8" s="7" t="s">
        <v>97</v>
      </c>
      <c r="F8" s="7" t="s">
        <v>99</v>
      </c>
      <c r="G8" s="7" t="s">
        <v>100</v>
      </c>
      <c r="H8" s="7" t="s">
        <v>98</v>
      </c>
      <c r="I8" s="7" t="s">
        <v>101</v>
      </c>
      <c r="J8" s="7" t="s">
        <v>36</v>
      </c>
      <c r="K8" s="7" t="s">
        <v>10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34</v>
      </c>
      <c r="Q8" s="76" t="s">
        <v>24</v>
      </c>
    </row>
    <row r="9" spans="1:17" ht="31.5">
      <c r="A9" s="77">
        <v>1</v>
      </c>
      <c r="B9" s="26" t="s">
        <v>52</v>
      </c>
      <c r="C9" s="26">
        <v>19643555</v>
      </c>
      <c r="D9" s="8"/>
      <c r="E9" s="8">
        <v>71</v>
      </c>
      <c r="F9" s="8">
        <v>66</v>
      </c>
      <c r="G9" s="8">
        <v>46</v>
      </c>
      <c r="H9" s="8">
        <v>50</v>
      </c>
      <c r="I9" s="187">
        <v>52</v>
      </c>
      <c r="J9" s="8"/>
      <c r="K9" s="8"/>
      <c r="L9" s="8">
        <f t="shared" ref="L9:L12" si="0">SUM(E9+F9+G9+H9+I9+K9)</f>
        <v>285</v>
      </c>
      <c r="M9" s="8">
        <v>500</v>
      </c>
      <c r="N9" s="8">
        <f>L9/M9*100</f>
        <v>56.999999999999993</v>
      </c>
      <c r="O9" s="8"/>
      <c r="P9" s="8" t="s">
        <v>103</v>
      </c>
      <c r="Q9" s="78"/>
    </row>
    <row r="10" spans="1:17" ht="31.5">
      <c r="A10" s="77">
        <v>2</v>
      </c>
      <c r="B10" s="26" t="s">
        <v>53</v>
      </c>
      <c r="C10" s="26">
        <v>19643556</v>
      </c>
      <c r="D10" s="8"/>
      <c r="E10" s="79">
        <v>52</v>
      </c>
      <c r="F10" s="8">
        <v>66</v>
      </c>
      <c r="G10" s="8">
        <v>58</v>
      </c>
      <c r="H10" s="8">
        <v>61</v>
      </c>
      <c r="I10" s="8"/>
      <c r="J10" s="8"/>
      <c r="K10" s="8">
        <v>76</v>
      </c>
      <c r="L10" s="8">
        <f t="shared" si="0"/>
        <v>313</v>
      </c>
      <c r="M10" s="8">
        <v>500</v>
      </c>
      <c r="N10" s="8">
        <f t="shared" ref="N10:N12" si="1">L10/M10*100</f>
        <v>62.6</v>
      </c>
      <c r="O10" s="8" t="s">
        <v>19</v>
      </c>
      <c r="P10" s="8" t="s">
        <v>103</v>
      </c>
      <c r="Q10" s="78" t="s">
        <v>18</v>
      </c>
    </row>
    <row r="11" spans="1:17" ht="31.5">
      <c r="A11" s="77">
        <v>3</v>
      </c>
      <c r="B11" s="26" t="s">
        <v>54</v>
      </c>
      <c r="C11" s="26">
        <v>19643557</v>
      </c>
      <c r="D11" s="8"/>
      <c r="E11" s="8">
        <v>51</v>
      </c>
      <c r="F11" s="8">
        <v>47</v>
      </c>
      <c r="G11" s="8">
        <v>43</v>
      </c>
      <c r="H11" s="39">
        <v>27</v>
      </c>
      <c r="I11" s="8"/>
      <c r="J11" s="8"/>
      <c r="K11" s="8">
        <v>51</v>
      </c>
      <c r="L11" s="8">
        <f t="shared" si="0"/>
        <v>219</v>
      </c>
      <c r="M11" s="8">
        <v>500</v>
      </c>
      <c r="N11" s="8">
        <f t="shared" si="1"/>
        <v>43.8</v>
      </c>
      <c r="O11" s="8"/>
      <c r="P11" s="8" t="s">
        <v>102</v>
      </c>
      <c r="Q11" s="78"/>
    </row>
    <row r="12" spans="1:17" ht="21" customHeight="1">
      <c r="A12" s="77">
        <v>4</v>
      </c>
      <c r="B12" s="26" t="s">
        <v>55</v>
      </c>
      <c r="C12" s="26">
        <v>19643558</v>
      </c>
      <c r="D12" s="8"/>
      <c r="E12" s="8">
        <v>77</v>
      </c>
      <c r="F12" s="8">
        <v>74</v>
      </c>
      <c r="G12" s="8">
        <v>49</v>
      </c>
      <c r="H12" s="8">
        <v>56</v>
      </c>
      <c r="I12" s="8"/>
      <c r="J12" s="8"/>
      <c r="K12" s="8">
        <v>85</v>
      </c>
      <c r="L12" s="8">
        <f t="shared" si="0"/>
        <v>341</v>
      </c>
      <c r="M12" s="8">
        <v>500</v>
      </c>
      <c r="N12" s="8">
        <f t="shared" si="1"/>
        <v>68.2</v>
      </c>
      <c r="O12" s="8" t="s">
        <v>19</v>
      </c>
      <c r="P12" s="8" t="s">
        <v>103</v>
      </c>
      <c r="Q12" s="78" t="s">
        <v>19</v>
      </c>
    </row>
    <row r="13" spans="1:17" ht="23.25" customHeight="1">
      <c r="A13" s="80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61"/>
      <c r="P13" s="81"/>
      <c r="Q13" s="82"/>
    </row>
    <row r="14" spans="1:17">
      <c r="A14" s="80"/>
      <c r="B14" s="83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81"/>
      <c r="N14" s="61"/>
      <c r="O14" s="61"/>
      <c r="P14" s="61"/>
      <c r="Q14" s="65"/>
    </row>
    <row r="15" spans="1:17">
      <c r="A15" s="54"/>
      <c r="B15" s="83"/>
      <c r="C15" s="61"/>
      <c r="D15" s="61"/>
      <c r="E15" s="61"/>
      <c r="F15" s="61"/>
      <c r="G15" s="61"/>
      <c r="H15" s="61"/>
      <c r="I15" s="61"/>
      <c r="J15" s="61"/>
      <c r="K15" s="61"/>
      <c r="L15" s="67" t="s">
        <v>114</v>
      </c>
      <c r="M15" s="67"/>
      <c r="N15" s="61"/>
      <c r="O15" s="84"/>
      <c r="P15" s="61"/>
      <c r="Q15" s="65"/>
    </row>
    <row r="16" spans="1:17">
      <c r="A16" s="54"/>
      <c r="B16" s="83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5"/>
    </row>
    <row r="17" spans="1:17">
      <c r="A17" s="54"/>
      <c r="B17" s="61"/>
      <c r="C17" s="141"/>
      <c r="D17" s="141"/>
      <c r="E17" s="64"/>
      <c r="F17" s="174" t="s">
        <v>20</v>
      </c>
      <c r="G17" s="175"/>
      <c r="H17" s="175"/>
      <c r="I17" s="175"/>
      <c r="J17" s="176"/>
      <c r="K17" s="64"/>
      <c r="L17" s="177" t="s">
        <v>35</v>
      </c>
      <c r="M17" s="177"/>
      <c r="N17" s="110"/>
      <c r="O17" s="61"/>
      <c r="P17" s="61"/>
      <c r="Q17" s="65"/>
    </row>
    <row r="18" spans="1:17" ht="47.25">
      <c r="A18" s="182"/>
      <c r="B18" s="141"/>
      <c r="C18" s="141"/>
      <c r="D18" s="141"/>
      <c r="E18" s="183"/>
      <c r="F18" s="49" t="s">
        <v>22</v>
      </c>
      <c r="G18" s="178" t="s">
        <v>23</v>
      </c>
      <c r="H18" s="179"/>
      <c r="I18" s="49" t="s">
        <v>15</v>
      </c>
      <c r="J18" s="49" t="s">
        <v>24</v>
      </c>
      <c r="K18" s="64"/>
      <c r="L18" s="89" t="s">
        <v>25</v>
      </c>
      <c r="M18" s="89">
        <v>4</v>
      </c>
      <c r="N18" s="61"/>
      <c r="O18" s="61"/>
      <c r="P18" s="61"/>
      <c r="Q18" s="65"/>
    </row>
    <row r="19" spans="1:17" ht="30" customHeight="1">
      <c r="A19" s="182"/>
      <c r="B19" s="141"/>
      <c r="C19" s="141"/>
      <c r="D19" s="141"/>
      <c r="E19" s="183"/>
      <c r="F19" s="49">
        <v>1</v>
      </c>
      <c r="G19" s="180" t="s">
        <v>55</v>
      </c>
      <c r="H19" s="180"/>
      <c r="I19" s="51">
        <v>0.68</v>
      </c>
      <c r="J19" s="49" t="s">
        <v>19</v>
      </c>
      <c r="K19" s="64"/>
      <c r="L19" s="89" t="s">
        <v>26</v>
      </c>
      <c r="M19" s="89">
        <v>3</v>
      </c>
      <c r="N19" s="61"/>
      <c r="O19" s="61"/>
      <c r="P19" s="61"/>
      <c r="Q19" s="65"/>
    </row>
    <row r="20" spans="1:17" ht="30" customHeight="1">
      <c r="A20" s="168"/>
      <c r="B20" s="161"/>
      <c r="C20" s="161"/>
      <c r="D20" s="161"/>
      <c r="E20" s="169"/>
      <c r="F20" s="49">
        <v>2</v>
      </c>
      <c r="G20" s="181" t="s">
        <v>53</v>
      </c>
      <c r="H20" s="181"/>
      <c r="I20" s="98">
        <v>0.63</v>
      </c>
      <c r="J20" s="49" t="s">
        <v>18</v>
      </c>
      <c r="K20" s="64"/>
      <c r="L20" s="89" t="s">
        <v>27</v>
      </c>
      <c r="M20" s="90">
        <v>1</v>
      </c>
      <c r="N20" s="61"/>
      <c r="O20" s="61"/>
      <c r="P20" s="61"/>
      <c r="Q20" s="65"/>
    </row>
    <row r="21" spans="1:17" ht="16.5" thickBot="1">
      <c r="A21" s="68"/>
      <c r="B21" s="69"/>
      <c r="C21" s="69"/>
      <c r="D21" s="70"/>
      <c r="E21" s="70"/>
      <c r="F21" s="85"/>
      <c r="G21" s="184"/>
      <c r="H21" s="184"/>
      <c r="I21" s="85"/>
      <c r="J21" s="85"/>
      <c r="K21" s="86"/>
      <c r="L21" s="91" t="s">
        <v>29</v>
      </c>
      <c r="M21" s="91">
        <v>0</v>
      </c>
      <c r="N21" s="69"/>
      <c r="O21" s="69"/>
      <c r="P21" s="69"/>
      <c r="Q21" s="74"/>
    </row>
    <row r="22" spans="1:17" ht="15.75">
      <c r="B22" s="25"/>
      <c r="C22" s="10"/>
      <c r="D22" s="25"/>
      <c r="E22" s="25"/>
      <c r="F22" s="41"/>
      <c r="G22" s="185"/>
      <c r="H22" s="185"/>
      <c r="I22" s="41"/>
      <c r="J22" s="41"/>
      <c r="K22" s="146"/>
      <c r="L22" s="25"/>
    </row>
    <row r="23" spans="1:17" ht="15.75">
      <c r="B23" s="146"/>
      <c r="C23" s="146"/>
      <c r="D23" s="146"/>
      <c r="E23" s="146"/>
      <c r="F23" s="146"/>
      <c r="G23" s="146"/>
      <c r="H23" s="146"/>
      <c r="I23" s="146"/>
      <c r="J23" s="25"/>
      <c r="K23" s="146"/>
      <c r="L23" s="146"/>
      <c r="M23" s="146"/>
    </row>
    <row r="24" spans="1:17" ht="15.75">
      <c r="B24" s="146"/>
      <c r="C24" s="146"/>
      <c r="D24" s="146"/>
      <c r="E24" s="146"/>
      <c r="F24" s="146"/>
      <c r="G24" s="146"/>
      <c r="H24" s="146"/>
      <c r="I24" s="146"/>
      <c r="J24" s="25"/>
      <c r="K24" s="146"/>
      <c r="L24" s="146"/>
      <c r="M24" s="146"/>
    </row>
    <row r="25" spans="1:17" ht="15.75">
      <c r="B25" s="146"/>
      <c r="C25" s="146"/>
      <c r="D25" s="146"/>
      <c r="E25" s="146"/>
      <c r="F25" s="146"/>
      <c r="G25" s="146"/>
      <c r="H25" s="146"/>
      <c r="I25" s="146"/>
      <c r="J25" s="25"/>
      <c r="K25" s="146"/>
      <c r="L25" s="146"/>
      <c r="M25" s="146"/>
    </row>
    <row r="26" spans="1:17" ht="15.75">
      <c r="B26" s="146"/>
      <c r="C26" s="146"/>
      <c r="D26" s="146"/>
      <c r="E26" s="146"/>
      <c r="F26" s="146"/>
      <c r="G26" s="146"/>
      <c r="H26" s="146"/>
      <c r="I26" s="146"/>
      <c r="J26" s="25"/>
      <c r="K26" s="146"/>
      <c r="L26" s="146"/>
      <c r="M26" s="146"/>
    </row>
    <row r="27" spans="1:17" ht="15.75">
      <c r="B27" s="146"/>
      <c r="C27" s="146"/>
      <c r="D27" s="146"/>
      <c r="E27" s="146"/>
      <c r="F27" s="146"/>
      <c r="G27" s="146"/>
      <c r="H27" s="146"/>
      <c r="I27" s="146"/>
      <c r="J27" s="25"/>
      <c r="L27" s="146"/>
      <c r="M27" s="146"/>
    </row>
  </sheetData>
  <mergeCells count="28">
    <mergeCell ref="I23:I27"/>
    <mergeCell ref="K22:K26"/>
    <mergeCell ref="L23:L27"/>
    <mergeCell ref="M23:M27"/>
    <mergeCell ref="G22:H22"/>
    <mergeCell ref="G21:H21"/>
    <mergeCell ref="B23:B27"/>
    <mergeCell ref="C23:C27"/>
    <mergeCell ref="D23:D27"/>
    <mergeCell ref="E23:E27"/>
    <mergeCell ref="F23:F27"/>
    <mergeCell ref="G23:G27"/>
    <mergeCell ref="H23:H27"/>
    <mergeCell ref="B7:Q7"/>
    <mergeCell ref="A20:E20"/>
    <mergeCell ref="B1:Q1"/>
    <mergeCell ref="B2:Q3"/>
    <mergeCell ref="B4:Q4"/>
    <mergeCell ref="B5:Q5"/>
    <mergeCell ref="B6:Q6"/>
    <mergeCell ref="F17:J17"/>
    <mergeCell ref="L17:M17"/>
    <mergeCell ref="C17:D17"/>
    <mergeCell ref="G18:H18"/>
    <mergeCell ref="G19:H19"/>
    <mergeCell ref="G20:H20"/>
    <mergeCell ref="A18:E18"/>
    <mergeCell ref="A19:E19"/>
  </mergeCells>
  <pageMargins left="0.7" right="0.7" top="0.75" bottom="0.75" header="0.3" footer="0.3"/>
  <pageSetup paperSize="9" scale="8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selection activeCell="J14" sqref="J14"/>
    </sheetView>
  </sheetViews>
  <sheetFormatPr defaultRowHeight="15"/>
  <cols>
    <col min="1" max="1" width="29.28515625" customWidth="1"/>
    <col min="2" max="2" width="45.42578125" customWidth="1"/>
  </cols>
  <sheetData>
    <row r="1" spans="1:10" ht="30" customHeight="1">
      <c r="A1" s="186" t="s">
        <v>107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>
      <c r="A2" s="122" t="s">
        <v>108</v>
      </c>
      <c r="B2" s="122" t="s">
        <v>109</v>
      </c>
    </row>
    <row r="3" spans="1:10">
      <c r="A3" s="123" t="s">
        <v>110</v>
      </c>
      <c r="B3" s="123" t="s">
        <v>17</v>
      </c>
    </row>
    <row r="4" spans="1:10">
      <c r="A4" s="123" t="s">
        <v>111</v>
      </c>
      <c r="B4" s="124">
        <v>45425</v>
      </c>
    </row>
    <row r="5" spans="1:10" ht="39.75" customHeight="1">
      <c r="A5" s="123" t="s">
        <v>112</v>
      </c>
      <c r="B5" s="125" t="s">
        <v>113</v>
      </c>
    </row>
  </sheetData>
  <mergeCells count="1">
    <mergeCell ref="A1:J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Analysis XII Science </vt:lpstr>
      <vt:lpstr>Analysis X </vt:lpstr>
      <vt:lpstr>Analysis XII COMM</vt:lpstr>
      <vt:lpstr>Sheet1</vt:lpstr>
      <vt:lpstr>'Analysis X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Itma</dc:creator>
  <cp:lastModifiedBy>user</cp:lastModifiedBy>
  <cp:lastPrinted>2024-08-07T09:10:47Z</cp:lastPrinted>
  <dcterms:created xsi:type="dcterms:W3CDTF">2015-06-05T18:17:20Z</dcterms:created>
  <dcterms:modified xsi:type="dcterms:W3CDTF">2024-08-07T09:23:40Z</dcterms:modified>
</cp:coreProperties>
</file>